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51" yWindow="2820" windowWidth="17400" windowHeight="3720" activeTab="0"/>
  </bookViews>
  <sheets>
    <sheet name="TK" sheetId="1" r:id="rId1"/>
    <sheet name="TOO" sheetId="2" r:id="rId2"/>
    <sheet name="TGP" sheetId="3" r:id="rId3"/>
    <sheet name="TNK" sheetId="4" r:id="rId4"/>
    <sheet name="Sheet1" sheetId="5" state="hidden" r:id="rId5"/>
  </sheets>
  <definedNames>
    <definedName name="Z_A2E73982_74AD_436C_BBD6_7BB7E260EF1E_.wvu.Cols" localSheetId="2" hidden="1">'TGP'!$H:$I</definedName>
    <definedName name="Z_A2E73982_74AD_436C_BBD6_7BB7E260EF1E_.wvu.Cols" localSheetId="0" hidden="1">'TK'!$H:$I</definedName>
    <definedName name="Z_A2E73982_74AD_436C_BBD6_7BB7E260EF1E_.wvu.Cols" localSheetId="3" hidden="1">'TNK'!$H:$I</definedName>
    <definedName name="Z_A2E73982_74AD_436C_BBD6_7BB7E260EF1E_.wvu.Cols" localSheetId="1" hidden="1">'TOO'!$H:$I</definedName>
    <definedName name="Z_A9325658_EDD1_4F64_9EED_EC9C4AE572D6_.wvu.Cols" localSheetId="2" hidden="1">'TGP'!$H:$I</definedName>
    <definedName name="Z_A9325658_EDD1_4F64_9EED_EC9C4AE572D6_.wvu.Cols" localSheetId="0" hidden="1">'TK'!$H:$I</definedName>
    <definedName name="Z_A9325658_EDD1_4F64_9EED_EC9C4AE572D6_.wvu.Cols" localSheetId="3" hidden="1">'TNK'!$H:$I</definedName>
    <definedName name="Z_A9325658_EDD1_4F64_9EED_EC9C4AE572D6_.wvu.Cols" localSheetId="1" hidden="1">'TOO'!$H:$I</definedName>
  </definedNames>
  <calcPr fullCalcOnLoad="1"/>
</workbook>
</file>

<file path=xl/sharedStrings.xml><?xml version="1.0" encoding="utf-8"?>
<sst xmlns="http://schemas.openxmlformats.org/spreadsheetml/2006/main" count="888" uniqueCount="339">
  <si>
    <t>DWT</t>
  </si>
  <si>
    <t>Year Built</t>
  </si>
  <si>
    <t>Navion Oceania</t>
  </si>
  <si>
    <t>Navion Hispania</t>
  </si>
  <si>
    <t>Navion Scandia</t>
  </si>
  <si>
    <t>Navion Anglia</t>
  </si>
  <si>
    <t>Navion Britannia</t>
  </si>
  <si>
    <t>Navion Saga</t>
  </si>
  <si>
    <t>Percent Ownership</t>
  </si>
  <si>
    <t>Flag</t>
  </si>
  <si>
    <t>Hyundai</t>
  </si>
  <si>
    <t>Samsung</t>
  </si>
  <si>
    <t>Marshall Islands</t>
  </si>
  <si>
    <t>Tsuneishi</t>
  </si>
  <si>
    <t>Daewoo</t>
  </si>
  <si>
    <t>Avondale</t>
  </si>
  <si>
    <t>Nordic Spirit</t>
  </si>
  <si>
    <t>Petronordic</t>
  </si>
  <si>
    <t>*</t>
  </si>
  <si>
    <t>A.E.S.A.</t>
  </si>
  <si>
    <t>Mitsui S.B.</t>
  </si>
  <si>
    <t>Petroatlantic</t>
  </si>
  <si>
    <t>Shuttle Tankers</t>
  </si>
  <si>
    <t>Total</t>
  </si>
  <si>
    <t>Spot Tanker Fleet:</t>
  </si>
  <si>
    <t>Aframaxes</t>
  </si>
  <si>
    <t>Floating Storage &amp; Offtake ("FSO") Vessels</t>
  </si>
  <si>
    <t>Owned Vessels</t>
  </si>
  <si>
    <t>Chartered-in Vessels</t>
  </si>
  <si>
    <t>Newbuildings on Order</t>
  </si>
  <si>
    <t>Number of Vessels</t>
  </si>
  <si>
    <t>Americas Spirit</t>
  </si>
  <si>
    <t>European Spirit</t>
  </si>
  <si>
    <t>Dampier Spirit</t>
  </si>
  <si>
    <t>Subtotal</t>
  </si>
  <si>
    <t>African Spirit</t>
  </si>
  <si>
    <t>Nordic Brasilia</t>
  </si>
  <si>
    <t>Asian Spirit</t>
  </si>
  <si>
    <t>Australian Spirit</t>
  </si>
  <si>
    <t>Hispania Spirit</t>
  </si>
  <si>
    <t>Catalunya Spirit</t>
  </si>
  <si>
    <t>Izar</t>
  </si>
  <si>
    <t>Axel Spirit</t>
  </si>
  <si>
    <t>Everest Spirit</t>
  </si>
  <si>
    <t>Daewoo (Ice Class)</t>
  </si>
  <si>
    <t>Esther Spirit</t>
  </si>
  <si>
    <t>Galicia Spirit</t>
  </si>
  <si>
    <t>Pattani Spirit</t>
  </si>
  <si>
    <t>Navion Stavanger</t>
  </si>
  <si>
    <t>Teide Spirit</t>
  </si>
  <si>
    <t xml:space="preserve">Madrid Spirit </t>
  </si>
  <si>
    <t>Helga Spirit</t>
  </si>
  <si>
    <t>Erik Spirit</t>
  </si>
  <si>
    <t>Toledo Spirit</t>
  </si>
  <si>
    <t>Hyundai Samho</t>
  </si>
  <si>
    <t>Matterhorn Spirit</t>
  </si>
  <si>
    <t>Singapore</t>
  </si>
  <si>
    <t>Isle of Man</t>
  </si>
  <si>
    <t>Apollo Spirit</t>
  </si>
  <si>
    <t>Al Marrouna</t>
  </si>
  <si>
    <t>Taizhou Wuzhou</t>
  </si>
  <si>
    <t>Petrojarl I</t>
  </si>
  <si>
    <t>Nippon Kokan</t>
  </si>
  <si>
    <t>Petrojarl Foinaven</t>
  </si>
  <si>
    <t>Petrojarl Varg</t>
  </si>
  <si>
    <t>FELS</t>
  </si>
  <si>
    <t>Petrojarl Banff</t>
  </si>
  <si>
    <t>Processing Cap. (bbl/day)</t>
  </si>
  <si>
    <t>Turku</t>
  </si>
  <si>
    <t xml:space="preserve">Al Areesh </t>
  </si>
  <si>
    <t xml:space="preserve">Al Daayen </t>
  </si>
  <si>
    <t>Teekay Offshore Partners Fleet List</t>
  </si>
  <si>
    <t>LNG Carriers</t>
  </si>
  <si>
    <t>LPG Carriers</t>
  </si>
  <si>
    <t>Newbuildings / Conversions</t>
  </si>
  <si>
    <t>Navion Bergen</t>
  </si>
  <si>
    <t>Arctic Spirit</t>
  </si>
  <si>
    <t>Polar Spirit</t>
  </si>
  <si>
    <t>IHI</t>
  </si>
  <si>
    <t>Teekay LNG Partners Fleet List</t>
  </si>
  <si>
    <t>Fixed-Rate LNG Carriers</t>
  </si>
  <si>
    <t>Newbuildings</t>
  </si>
  <si>
    <t>Teekay Tankers Fleet List</t>
  </si>
  <si>
    <t>Teekay Corporation Fleet List</t>
  </si>
  <si>
    <t>Aframax Tankers - In-chartered</t>
  </si>
  <si>
    <t>Floating Production Storage &amp; Offtake ("FPSO") Units</t>
  </si>
  <si>
    <t>Fixed-Rate Shuttle Tankers - Owned</t>
  </si>
  <si>
    <t>Fixed-Rate Shuttle Tankers - In-chartered</t>
  </si>
  <si>
    <t>Conventional Tankers - Owned</t>
  </si>
  <si>
    <t>Fixed-Rate Floating Storage Offtake Vessels (FSO) - Owned</t>
  </si>
  <si>
    <t>LPG Carrier - Owned</t>
  </si>
  <si>
    <t>Fixed-rate Conventional Tankers - Owned</t>
  </si>
  <si>
    <t>Fixed-Rate Floating Production Storage Offtake Vessels - Owned</t>
  </si>
  <si>
    <t>Fixed-rate Fleet</t>
  </si>
  <si>
    <t>Sentinel Spirit</t>
  </si>
  <si>
    <t>Constitution Spirit</t>
  </si>
  <si>
    <t>SPT Explorer</t>
  </si>
  <si>
    <t>Petrojarl Cidade de Rio das Ostras</t>
  </si>
  <si>
    <t>Remontowa</t>
  </si>
  <si>
    <t>Bahamas</t>
  </si>
  <si>
    <t>Navion Oslo</t>
  </si>
  <si>
    <t>Narmada Spirit</t>
  </si>
  <si>
    <t>Type</t>
  </si>
  <si>
    <t>Current</t>
  </si>
  <si>
    <t>Fleet</t>
  </si>
  <si>
    <t>On Order</t>
  </si>
  <si>
    <t>VLCC</t>
  </si>
  <si>
    <t xml:space="preserve"> -</t>
  </si>
  <si>
    <t>Suezmax</t>
  </si>
  <si>
    <t>Aframax</t>
  </si>
  <si>
    <t>Panamax</t>
  </si>
  <si>
    <t>-</t>
  </si>
  <si>
    <t>LR II</t>
  </si>
  <si>
    <t>MR / Handysize</t>
  </si>
  <si>
    <t>Swift Tankers (Intermediate)</t>
  </si>
  <si>
    <t>Skaugen PetroTrans – STS Lightering</t>
  </si>
  <si>
    <t>Fleet (not including commercially managed)</t>
  </si>
  <si>
    <t>Fleet (commercially managed)</t>
  </si>
  <si>
    <t>Last Update</t>
  </si>
  <si>
    <t>Dingheng Jiangsu</t>
  </si>
  <si>
    <t>Al Huwaila</t>
  </si>
  <si>
    <t>Al Kharsaah</t>
  </si>
  <si>
    <t>Al Shamal</t>
  </si>
  <si>
    <t>Navion Marita</t>
  </si>
  <si>
    <t>Al Khuwair</t>
  </si>
  <si>
    <t>Pinnacle Spirit</t>
  </si>
  <si>
    <t>Summit Spirit</t>
  </si>
  <si>
    <t>Yamuna Spirit</t>
  </si>
  <si>
    <t>Iskmati Spirit</t>
  </si>
  <si>
    <t>Ashkini Spirit</t>
  </si>
  <si>
    <t>Kaveri Spirit</t>
  </si>
  <si>
    <t>Godavari Spirit</t>
  </si>
  <si>
    <t>Tangguh Hiri</t>
  </si>
  <si>
    <t>Zenith Spirit</t>
  </si>
  <si>
    <t>Tangguh Sago</t>
  </si>
  <si>
    <t>Norgas Pan</t>
  </si>
  <si>
    <t>Product Tankers</t>
  </si>
  <si>
    <t>Alexander Spirit</t>
  </si>
  <si>
    <t>SLS</t>
  </si>
  <si>
    <t>Falcon Spirit</t>
  </si>
  <si>
    <t>Norgas Cathinka</t>
  </si>
  <si>
    <t>Stena Natalita*</t>
  </si>
  <si>
    <t>Stena Alexita*</t>
  </si>
  <si>
    <t>Stena Sirita*</t>
  </si>
  <si>
    <t>Stena Spirit*</t>
  </si>
  <si>
    <t>Nordic Rio*</t>
  </si>
  <si>
    <t>Navion Gothenburg*</t>
  </si>
  <si>
    <t>(* 50% owned through joint ventures)</t>
  </si>
  <si>
    <t>(** 67% owned through a joint venture)</t>
  </si>
  <si>
    <t>Fixed-rate Product Tankers - Owned</t>
  </si>
  <si>
    <t>Product Tanker</t>
  </si>
  <si>
    <t>Amundsen Spirit</t>
  </si>
  <si>
    <t>Nansen Spirit</t>
  </si>
  <si>
    <t>Waigaoqiao</t>
  </si>
  <si>
    <t>Petrojarl Cidade de Itajai</t>
  </si>
  <si>
    <t>Jurong</t>
  </si>
  <si>
    <t>Excalibur</t>
  </si>
  <si>
    <t>Excelsior</t>
  </si>
  <si>
    <t>Belgium</t>
  </si>
  <si>
    <t>Spain</t>
  </si>
  <si>
    <t>Peary Spirit</t>
  </si>
  <si>
    <t>Sumitomo</t>
  </si>
  <si>
    <t>Norgas Unikum</t>
  </si>
  <si>
    <t>Scott Spirit</t>
  </si>
  <si>
    <t>Chartered-in vessels</t>
  </si>
  <si>
    <t>Soyo</t>
  </si>
  <si>
    <t>Donegal Spirit</t>
  </si>
  <si>
    <t>Galway Spirit</t>
  </si>
  <si>
    <t>Limerick Spirit</t>
  </si>
  <si>
    <t>Kyeema Spirit</t>
  </si>
  <si>
    <t>Kareela Spirit</t>
  </si>
  <si>
    <t>Kanata Spirit</t>
  </si>
  <si>
    <t>Liberia</t>
  </si>
  <si>
    <t>Malanje</t>
  </si>
  <si>
    <t>Norgas Camilla</t>
  </si>
  <si>
    <t>CBM</t>
  </si>
  <si>
    <t>Norgas Vision</t>
  </si>
  <si>
    <t>Lobito</t>
  </si>
  <si>
    <t>Yantai Raffles</t>
  </si>
  <si>
    <t>Cubal</t>
  </si>
  <si>
    <t>Piranema Spirit</t>
  </si>
  <si>
    <t>Hummingbird Spirit</t>
  </si>
  <si>
    <t>Methane Spirit</t>
  </si>
  <si>
    <t>Marib Spirit</t>
  </si>
  <si>
    <t>Arwa Spirit</t>
  </si>
  <si>
    <t>Danish Int'l Reg.</t>
  </si>
  <si>
    <t>Magellan Spirit</t>
  </si>
  <si>
    <t>Woodside Donaldson</t>
  </si>
  <si>
    <t>Meridian Spirit</t>
  </si>
  <si>
    <t>Conventional Tankers - In-chartered</t>
  </si>
  <si>
    <t>Voyageur Spirit</t>
  </si>
  <si>
    <t>Fixed-Rate LNG Carrier Newbuildings</t>
  </si>
  <si>
    <t>BM Breeze</t>
  </si>
  <si>
    <t>Panama</t>
  </si>
  <si>
    <t>Eupen</t>
  </si>
  <si>
    <t>Libramont</t>
  </si>
  <si>
    <t>Sombeke</t>
  </si>
  <si>
    <t>Bastogne</t>
  </si>
  <si>
    <t>Courcheville</t>
  </si>
  <si>
    <t>Brussels</t>
  </si>
  <si>
    <t>Touraine</t>
  </si>
  <si>
    <t>Hong Kong</t>
  </si>
  <si>
    <t>LPG Carrier - Newbuildings</t>
  </si>
  <si>
    <t>Boelwerf</t>
  </si>
  <si>
    <t>Mitsubishi</t>
  </si>
  <si>
    <t>Hitachi Zosen</t>
  </si>
  <si>
    <t>Hyundai Mipo</t>
  </si>
  <si>
    <t>Samba Spirit</t>
  </si>
  <si>
    <t>LPG Carrier - In-chartered</t>
  </si>
  <si>
    <t>Lambada Spirit</t>
  </si>
  <si>
    <t>MEGI LNG - Hull 2416</t>
  </si>
  <si>
    <t>MEGI LNG - Hull 2417</t>
  </si>
  <si>
    <t>Antwerpen</t>
  </si>
  <si>
    <t>Wilforce</t>
  </si>
  <si>
    <t>Bossa Nova Spirit</t>
  </si>
  <si>
    <t>Hong Kong Spirit</t>
  </si>
  <si>
    <t>Norwegian Int'l Reg.</t>
  </si>
  <si>
    <t>Wilpride</t>
  </si>
  <si>
    <t>Sertanejo Spirit</t>
  </si>
  <si>
    <t>MEGI LNG - Hull 2411</t>
  </si>
  <si>
    <t>Long Distance Towing and Anchor Handling Vessels - On Order</t>
  </si>
  <si>
    <t>Long Distance Towing and Anchor Handling Vessels</t>
  </si>
  <si>
    <t>Niigata Hull N-0082</t>
  </si>
  <si>
    <t>Niigata Hull N-0083</t>
  </si>
  <si>
    <t>Niigata Hull N-0084</t>
  </si>
  <si>
    <t>Niigata</t>
  </si>
  <si>
    <t>Hudong Zhonghua</t>
  </si>
  <si>
    <t>BW Tokyo</t>
  </si>
  <si>
    <t>Waasmuntster</t>
  </si>
  <si>
    <t>Warinsart</t>
  </si>
  <si>
    <t>Waregem</t>
  </si>
  <si>
    <t>Warisoulx</t>
  </si>
  <si>
    <t>HHIC-Phil</t>
  </si>
  <si>
    <t>Mitsubishi HI</t>
  </si>
  <si>
    <t>Conventional Tankers</t>
  </si>
  <si>
    <t>Suezmax Tankers</t>
  </si>
  <si>
    <t>Aframax Tankers</t>
  </si>
  <si>
    <t>VLCC Tankers</t>
  </si>
  <si>
    <t>Total Spot Tankers</t>
  </si>
  <si>
    <t>Petrojarl Knarr</t>
  </si>
  <si>
    <t>Suksan Salamander</t>
  </si>
  <si>
    <t>Total Fixed Rate</t>
  </si>
  <si>
    <t>ARC7 Icebreaker LNG - Hull 2423</t>
  </si>
  <si>
    <t>ARC7 Icebreaker LNG - Hull 2425</t>
  </si>
  <si>
    <t>ARC7 Icebreaker LNG - Hull 2430</t>
  </si>
  <si>
    <t>ARC7 Icebreaker LNG - Hull 2431</t>
  </si>
  <si>
    <t>ARC7 Icebreaker LNG - Hull 2434</t>
  </si>
  <si>
    <t>HiLoad Dynamic Positioning Unit - Owned</t>
  </si>
  <si>
    <t>HiLoad DP No. 1</t>
  </si>
  <si>
    <t>Cyprus</t>
  </si>
  <si>
    <t>GT</t>
  </si>
  <si>
    <t>HiLoad Dynamic Positioning Unit</t>
  </si>
  <si>
    <t>Aibel AS</t>
  </si>
  <si>
    <t>Berths</t>
  </si>
  <si>
    <t>COSCO Nantong</t>
  </si>
  <si>
    <t>Norgas Napa</t>
  </si>
  <si>
    <t>HHIC Hull P0126</t>
  </si>
  <si>
    <t>HHIC Hull P0127</t>
  </si>
  <si>
    <t>HHIC Hull P0135</t>
  </si>
  <si>
    <t>HHIC Hull P0137</t>
  </si>
  <si>
    <t>MEGI LNG - Hull 2453</t>
  </si>
  <si>
    <t>MEGI LNG - Hull 2454</t>
  </si>
  <si>
    <t>MEGI LNG - Hull 2455</t>
  </si>
  <si>
    <t>Zhonghua Shipyard</t>
  </si>
  <si>
    <t>Blue River</t>
  </si>
  <si>
    <t>Fixed-Rate Floating Production Storage Offtake Vessels - Under Conversion</t>
  </si>
  <si>
    <t>Long Distance Towing and Anchor Handling Vessels - Owned</t>
  </si>
  <si>
    <t>Bollard Pull (tonnes)</t>
  </si>
  <si>
    <t>Mutzelfeldt</t>
  </si>
  <si>
    <t>Navion Norvegia (Libra FPSO)</t>
  </si>
  <si>
    <t>Seletar Spirit</t>
  </si>
  <si>
    <t>Luzon Spirit</t>
  </si>
  <si>
    <t>Leyte Spirit</t>
  </si>
  <si>
    <t>Yamato Spirit</t>
  </si>
  <si>
    <t>Arendal Spirit</t>
  </si>
  <si>
    <t>MEGI LNG - Hull 2461</t>
  </si>
  <si>
    <t>Hudong Zhonghua LNG - Hull 1663</t>
  </si>
  <si>
    <t>Hudong Zhonghua LNG - Hull 1664</t>
  </si>
  <si>
    <t>Hudong Zhonghua LNG - Hull 1665</t>
  </si>
  <si>
    <t>Hudong Zhonghua LNG - Hull 1666</t>
  </si>
  <si>
    <t>ARC7 Icebreaker LNG - Hull 2433</t>
  </si>
  <si>
    <t>Astro Saturn</t>
  </si>
  <si>
    <t>Greece</t>
  </si>
  <si>
    <t>Randgrid (Gina Krog FSO)</t>
  </si>
  <si>
    <t>Fixed-Rate Floating Storage Offtake Vessels (FSO) - Under Conversion</t>
  </si>
  <si>
    <t>Sembawang</t>
  </si>
  <si>
    <t>Rongsheng</t>
  </si>
  <si>
    <t>FPMC P Hero</t>
  </si>
  <si>
    <t>MEGI LNG - Hull S856</t>
  </si>
  <si>
    <t>MEGI LNG - Hull S857</t>
  </si>
  <si>
    <t>Fixed-Rate Shuttle Tankers - On Order</t>
  </si>
  <si>
    <t>Shuttle NB #1</t>
  </si>
  <si>
    <t>Shuttle NB #2</t>
  </si>
  <si>
    <t>Shuttle NB #3</t>
  </si>
  <si>
    <t>Sasebo</t>
  </si>
  <si>
    <t>Malta</t>
  </si>
  <si>
    <t>Navigator Spirit</t>
  </si>
  <si>
    <t>ALP Ace</t>
  </si>
  <si>
    <t>ALP Winger</t>
  </si>
  <si>
    <t>ALP Ippon</t>
  </si>
  <si>
    <t>ALP Forward</t>
  </si>
  <si>
    <t>ALP Guard</t>
  </si>
  <si>
    <t>ALP Centre</t>
  </si>
  <si>
    <t>Canada</t>
  </si>
  <si>
    <t>Beijing Spirit</t>
  </si>
  <si>
    <t>Jasmine Knutsen</t>
  </si>
  <si>
    <t>Heather Knutsen</t>
  </si>
  <si>
    <t>Netherlands</t>
  </si>
  <si>
    <t>Unit for Maintenance and Safety ("UMS")</t>
  </si>
  <si>
    <t>Unit for Maintenance and Safety - Owned</t>
  </si>
  <si>
    <t>Kaprijke</t>
  </si>
  <si>
    <t>Atlanta Spirit</t>
  </si>
  <si>
    <t>Moscow Spirit</t>
  </si>
  <si>
    <t>Athens Spirit</t>
  </si>
  <si>
    <t>London Spirit</t>
  </si>
  <si>
    <t>Seoul Spirit</t>
  </si>
  <si>
    <t>Montreal Spirit</t>
  </si>
  <si>
    <t>Barcelona Spirit</t>
  </si>
  <si>
    <t>Rio Spirit</t>
  </si>
  <si>
    <t>Tokyo Spirit</t>
  </si>
  <si>
    <t>Los Angeles Spirit</t>
  </si>
  <si>
    <t>Sydney Spirit</t>
  </si>
  <si>
    <t>Universal</t>
  </si>
  <si>
    <t>Sebarok Spirit</t>
  </si>
  <si>
    <t>Shipyard</t>
  </si>
  <si>
    <t>Creole Spirit</t>
  </si>
  <si>
    <t>Knokke</t>
  </si>
  <si>
    <t>Bergitta</t>
  </si>
  <si>
    <t>Conventional Tankers - In-Chartered</t>
  </si>
  <si>
    <t>Blue Power</t>
  </si>
  <si>
    <t>Blue Pride</t>
  </si>
  <si>
    <t>Oak Spirit</t>
  </si>
  <si>
    <t>Kontich</t>
  </si>
  <si>
    <t>Temse</t>
  </si>
  <si>
    <t>ALP Striker</t>
  </si>
  <si>
    <t>Kortrijk</t>
  </si>
  <si>
    <t>Astro Sculptor</t>
  </si>
  <si>
    <t>Grena Knutsen</t>
  </si>
  <si>
    <t>Fleet List as of February 2017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</si>
</sst>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#,##0.0"/>
    <numFmt numFmtId="174" formatCode="#,##0.000"/>
    <numFmt numFmtId="175" formatCode="0.0"/>
    <numFmt numFmtId="176" formatCode="&quot;$&quot;#,##0.00"/>
    <numFmt numFmtId="177" formatCode="_(* #,##0_);_(* \(#,##0\);_(* &quot;-&quot;??_);_(@_)"/>
    <numFmt numFmtId="178" formatCode="_(* #,##0.0_);_(* \(#,##0.0\);_(* &quot;-&quot;??_);_(@_)"/>
    <numFmt numFmtId="179" formatCode="m/d/yyyy\ h:mm\ AM/PM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77" fontId="0" fillId="0" borderId="0" xfId="42" applyNumberFormat="1" applyFont="1" applyBorder="1" applyAlignment="1">
      <alignment horizontal="center"/>
    </xf>
    <xf numFmtId="177" fontId="0" fillId="0" borderId="10" xfId="42" applyNumberFormat="1" applyFont="1" applyBorder="1" applyAlignment="1">
      <alignment horizontal="center"/>
    </xf>
    <xf numFmtId="177" fontId="0" fillId="0" borderId="11" xfId="42" applyNumberFormat="1" applyFont="1" applyBorder="1" applyAlignment="1">
      <alignment horizontal="center"/>
    </xf>
    <xf numFmtId="177" fontId="0" fillId="0" borderId="12" xfId="42" applyNumberFormat="1" applyFont="1" applyBorder="1" applyAlignment="1">
      <alignment horizontal="center"/>
    </xf>
    <xf numFmtId="177" fontId="0" fillId="0" borderId="13" xfId="42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left" wrapText="1"/>
    </xf>
    <xf numFmtId="0" fontId="2" fillId="33" borderId="18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20" xfId="0" applyFont="1" applyBorder="1" applyAlignment="1">
      <alignment horizontal="center"/>
    </xf>
    <xf numFmtId="177" fontId="0" fillId="0" borderId="19" xfId="42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7" fontId="45" fillId="0" borderId="21" xfId="42" applyNumberFormat="1" applyFont="1" applyBorder="1" applyAlignment="1">
      <alignment horizontal="center"/>
    </xf>
    <xf numFmtId="0" fontId="5" fillId="33" borderId="22" xfId="0" applyFont="1" applyFill="1" applyBorder="1" applyAlignment="1">
      <alignment/>
    </xf>
    <xf numFmtId="0" fontId="5" fillId="33" borderId="22" xfId="61" applyFont="1" applyFill="1" applyBorder="1">
      <alignment/>
      <protection/>
    </xf>
    <xf numFmtId="0" fontId="0" fillId="0" borderId="0" xfId="0" applyFont="1" applyAlignment="1">
      <alignment horizontal="center"/>
    </xf>
    <xf numFmtId="0" fontId="0" fillId="33" borderId="23" xfId="61" applyFont="1" applyFill="1" applyBorder="1">
      <alignment/>
      <protection/>
    </xf>
    <xf numFmtId="0" fontId="0" fillId="0" borderId="0" xfId="61" applyFont="1" applyFill="1" applyBorder="1">
      <alignment/>
      <protection/>
    </xf>
    <xf numFmtId="0" fontId="2" fillId="33" borderId="24" xfId="61" applyFont="1" applyFill="1" applyBorder="1" applyAlignment="1">
      <alignment horizontal="left"/>
      <protection/>
    </xf>
    <xf numFmtId="0" fontId="2" fillId="33" borderId="25" xfId="61" applyFont="1" applyFill="1" applyBorder="1" applyAlignment="1">
      <alignment horizontal="center" wrapText="1"/>
      <protection/>
    </xf>
    <xf numFmtId="0" fontId="2" fillId="33" borderId="25" xfId="61" applyFont="1" applyFill="1" applyBorder="1" applyAlignment="1">
      <alignment horizontal="center"/>
      <protection/>
    </xf>
    <xf numFmtId="0" fontId="2" fillId="33" borderId="26" xfId="61" applyFont="1" applyFill="1" applyBorder="1" applyAlignment="1">
      <alignment horizontal="left"/>
      <protection/>
    </xf>
    <xf numFmtId="3" fontId="0" fillId="0" borderId="0" xfId="61" applyNumberFormat="1" applyFont="1" applyFill="1">
      <alignment/>
      <protection/>
    </xf>
    <xf numFmtId="0" fontId="0" fillId="0" borderId="0" xfId="61" applyFont="1" applyFill="1">
      <alignment/>
      <protection/>
    </xf>
    <xf numFmtId="9" fontId="0" fillId="0" borderId="0" xfId="64" applyFont="1" applyAlignment="1">
      <alignment horizontal="center"/>
    </xf>
    <xf numFmtId="3" fontId="0" fillId="0" borderId="0" xfId="61" applyNumberFormat="1" applyFont="1" applyFill="1" applyAlignment="1">
      <alignment horizontal="center"/>
      <protection/>
    </xf>
    <xf numFmtId="0" fontId="0" fillId="0" borderId="0" xfId="61" applyFont="1" applyFill="1" applyAlignment="1">
      <alignment horizontal="center"/>
      <protection/>
    </xf>
    <xf numFmtId="0" fontId="0" fillId="0" borderId="0" xfId="61" applyFont="1">
      <alignment/>
      <protection/>
    </xf>
    <xf numFmtId="0" fontId="0" fillId="0" borderId="0" xfId="61" applyFont="1" applyAlignment="1">
      <alignment horizontal="center"/>
      <protection/>
    </xf>
    <xf numFmtId="3" fontId="0" fillId="0" borderId="0" xfId="61" applyNumberFormat="1" applyFont="1" applyAlignment="1">
      <alignment horizontal="center"/>
      <protection/>
    </xf>
    <xf numFmtId="0" fontId="8" fillId="0" borderId="0" xfId="61" applyFont="1" applyFill="1">
      <alignment/>
      <protection/>
    </xf>
    <xf numFmtId="0" fontId="9" fillId="34" borderId="27" xfId="61" applyFont="1" applyFill="1" applyBorder="1" applyAlignment="1">
      <alignment horizontal="right"/>
      <protection/>
    </xf>
    <xf numFmtId="3" fontId="0" fillId="34" borderId="27" xfId="61" applyNumberFormat="1" applyFont="1" applyFill="1" applyBorder="1" applyAlignment="1">
      <alignment horizontal="center"/>
      <protection/>
    </xf>
    <xf numFmtId="0" fontId="0" fillId="34" borderId="27" xfId="61" applyFont="1" applyFill="1" applyBorder="1" applyAlignment="1">
      <alignment horizontal="center"/>
      <protection/>
    </xf>
    <xf numFmtId="175" fontId="0" fillId="34" borderId="27" xfId="61" applyNumberFormat="1" applyFont="1" applyFill="1" applyBorder="1" applyAlignment="1">
      <alignment horizontal="center"/>
      <protection/>
    </xf>
    <xf numFmtId="0" fontId="0" fillId="34" borderId="27" xfId="61" applyFont="1" applyFill="1" applyBorder="1">
      <alignment/>
      <protection/>
    </xf>
    <xf numFmtId="0" fontId="9" fillId="0" borderId="0" xfId="61" applyFont="1" applyFill="1" applyBorder="1" applyAlignment="1">
      <alignment horizontal="right"/>
      <protection/>
    </xf>
    <xf numFmtId="3" fontId="0" fillId="0" borderId="0" xfId="61" applyNumberFormat="1" applyFont="1" applyFill="1" applyBorder="1" applyAlignment="1">
      <alignment horizontal="center"/>
      <protection/>
    </xf>
    <xf numFmtId="0" fontId="0" fillId="0" borderId="0" xfId="61" applyFont="1" applyFill="1" applyBorder="1" applyAlignment="1">
      <alignment horizontal="center"/>
      <protection/>
    </xf>
    <xf numFmtId="175" fontId="0" fillId="0" borderId="0" xfId="61" applyNumberFormat="1" applyFont="1" applyFill="1" applyBorder="1" applyAlignment="1">
      <alignment horizontal="center"/>
      <protection/>
    </xf>
    <xf numFmtId="0" fontId="2" fillId="33" borderId="24" xfId="61" applyFont="1" applyFill="1" applyBorder="1" applyAlignment="1">
      <alignment horizontal="left" wrapText="1"/>
      <protection/>
    </xf>
    <xf numFmtId="0" fontId="0" fillId="0" borderId="0" xfId="64" applyNumberFormat="1" applyFont="1" applyAlignment="1">
      <alignment horizontal="center"/>
    </xf>
    <xf numFmtId="0" fontId="2" fillId="0" borderId="0" xfId="61" applyFont="1" applyFill="1" applyBorder="1" applyAlignment="1">
      <alignment horizontal="left"/>
      <protection/>
    </xf>
    <xf numFmtId="0" fontId="0" fillId="0" borderId="0" xfId="61" applyFont="1" applyAlignment="1">
      <alignment horizontal="left"/>
      <protection/>
    </xf>
    <xf numFmtId="0" fontId="9" fillId="0" borderId="28" xfId="61" applyFont="1" applyFill="1" applyBorder="1" applyAlignment="1">
      <alignment horizontal="right"/>
      <protection/>
    </xf>
    <xf numFmtId="177" fontId="0" fillId="0" borderId="28" xfId="42" applyNumberFormat="1" applyFont="1" applyFill="1" applyBorder="1" applyAlignment="1">
      <alignment horizontal="center"/>
    </xf>
    <xf numFmtId="0" fontId="0" fillId="0" borderId="28" xfId="61" applyFont="1" applyFill="1" applyBorder="1" applyAlignment="1">
      <alignment horizontal="center"/>
      <protection/>
    </xf>
    <xf numFmtId="0" fontId="0" fillId="0" borderId="28" xfId="61" applyFont="1" applyFill="1" applyBorder="1">
      <alignment/>
      <protection/>
    </xf>
    <xf numFmtId="177" fontId="0" fillId="0" borderId="0" xfId="42" applyNumberFormat="1" applyFont="1" applyFill="1" applyBorder="1" applyAlignment="1">
      <alignment horizontal="center"/>
    </xf>
    <xf numFmtId="0" fontId="2" fillId="0" borderId="0" xfId="61" applyFont="1" applyFill="1" applyBorder="1" applyAlignment="1">
      <alignment horizontal="center"/>
      <protection/>
    </xf>
    <xf numFmtId="0" fontId="2" fillId="0" borderId="0" xfId="61" applyFont="1" applyFill="1" applyBorder="1" applyAlignment="1">
      <alignment horizontal="center" wrapText="1"/>
      <protection/>
    </xf>
    <xf numFmtId="0" fontId="2" fillId="0" borderId="14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177" fontId="0" fillId="0" borderId="31" xfId="42" applyNumberFormat="1" applyFont="1" applyBorder="1" applyAlignment="1">
      <alignment horizontal="center"/>
    </xf>
    <xf numFmtId="177" fontId="0" fillId="0" borderId="15" xfId="42" applyNumberFormat="1" applyFont="1" applyBorder="1" applyAlignment="1">
      <alignment horizontal="center"/>
    </xf>
    <xf numFmtId="177" fontId="0" fillId="0" borderId="20" xfId="42" applyNumberFormat="1" applyFont="1" applyBorder="1" applyAlignment="1">
      <alignment horizontal="center"/>
    </xf>
    <xf numFmtId="177" fontId="0" fillId="0" borderId="32" xfId="42" applyNumberFormat="1" applyFont="1" applyBorder="1" applyAlignment="1">
      <alignment horizontal="center"/>
    </xf>
    <xf numFmtId="3" fontId="0" fillId="0" borderId="0" xfId="61" applyNumberFormat="1" applyFont="1">
      <alignment/>
      <protection/>
    </xf>
    <xf numFmtId="0" fontId="0" fillId="0" borderId="0" xfId="61" applyFont="1" applyBorder="1">
      <alignment/>
      <protection/>
    </xf>
    <xf numFmtId="9" fontId="0" fillId="0" borderId="0" xfId="61" applyNumberFormat="1" applyFont="1" applyFill="1" applyAlignment="1">
      <alignment horizontal="center"/>
      <protection/>
    </xf>
    <xf numFmtId="9" fontId="0" fillId="0" borderId="0" xfId="61" applyNumberFormat="1" applyFont="1" applyFill="1" applyBorder="1" applyAlignment="1">
      <alignment horizontal="center" wrapText="1"/>
      <protection/>
    </xf>
    <xf numFmtId="0" fontId="0" fillId="0" borderId="0" xfId="61" applyFont="1" applyFill="1" applyBorder="1" applyAlignment="1">
      <alignment horizontal="center" wrapText="1"/>
      <protection/>
    </xf>
    <xf numFmtId="1" fontId="0" fillId="0" borderId="0" xfId="64" applyNumberFormat="1" applyFont="1" applyFill="1" applyBorder="1" applyAlignment="1">
      <alignment horizontal="center"/>
    </xf>
    <xf numFmtId="9" fontId="0" fillId="0" borderId="0" xfId="64" applyFont="1" applyFill="1" applyAlignment="1">
      <alignment horizontal="center"/>
    </xf>
    <xf numFmtId="9" fontId="0" fillId="0" borderId="0" xfId="64" applyFont="1" applyFill="1" applyBorder="1" applyAlignment="1">
      <alignment horizontal="center"/>
    </xf>
    <xf numFmtId="0" fontId="0" fillId="0" borderId="0" xfId="61" applyFont="1" applyBorder="1" applyAlignment="1">
      <alignment horizontal="center"/>
      <protection/>
    </xf>
    <xf numFmtId="172" fontId="0" fillId="0" borderId="0" xfId="64" applyNumberFormat="1" applyFont="1" applyAlignment="1">
      <alignment horizontal="center"/>
    </xf>
    <xf numFmtId="9" fontId="0" fillId="0" borderId="0" xfId="64" applyFont="1" applyBorder="1" applyAlignment="1">
      <alignment horizontal="center"/>
    </xf>
    <xf numFmtId="3" fontId="0" fillId="0" borderId="0" xfId="61" applyNumberFormat="1" applyFont="1" applyBorder="1" applyAlignment="1">
      <alignment horizontal="center"/>
      <protection/>
    </xf>
    <xf numFmtId="0" fontId="0" fillId="0" borderId="0" xfId="61" applyFont="1" applyFill="1" applyBorder="1" applyAlignment="1">
      <alignment horizontal="left"/>
      <protection/>
    </xf>
    <xf numFmtId="0" fontId="9" fillId="34" borderId="28" xfId="61" applyFont="1" applyFill="1" applyBorder="1" applyAlignment="1">
      <alignment horizontal="right"/>
      <protection/>
    </xf>
    <xf numFmtId="0" fontId="0" fillId="34" borderId="28" xfId="61" applyFont="1" applyFill="1" applyBorder="1" applyAlignment="1">
      <alignment horizontal="center"/>
      <protection/>
    </xf>
    <xf numFmtId="175" fontId="0" fillId="34" borderId="28" xfId="61" applyNumberFormat="1" applyFont="1" applyFill="1" applyBorder="1" applyAlignment="1">
      <alignment horizontal="center"/>
      <protection/>
    </xf>
    <xf numFmtId="0" fontId="0" fillId="34" borderId="28" xfId="61" applyFont="1" applyFill="1" applyBorder="1" applyAlignment="1">
      <alignment horizontal="left"/>
      <protection/>
    </xf>
    <xf numFmtId="3" fontId="0" fillId="0" borderId="0" xfId="61" applyNumberFormat="1" applyFont="1" applyFill="1" applyBorder="1">
      <alignment/>
      <protection/>
    </xf>
    <xf numFmtId="175" fontId="0" fillId="0" borderId="0" xfId="61" applyNumberFormat="1" applyFont="1" applyFill="1" applyBorder="1">
      <alignment/>
      <protection/>
    </xf>
    <xf numFmtId="177" fontId="0" fillId="0" borderId="0" xfId="61" applyNumberFormat="1" applyFont="1" applyFill="1">
      <alignment/>
      <protection/>
    </xf>
    <xf numFmtId="0" fontId="2" fillId="0" borderId="21" xfId="0" applyFont="1" applyBorder="1" applyAlignment="1">
      <alignment horizontal="center" wrapText="1"/>
    </xf>
    <xf numFmtId="177" fontId="0" fillId="0" borderId="21" xfId="42" applyNumberFormat="1" applyFont="1" applyBorder="1" applyAlignment="1">
      <alignment horizontal="center"/>
    </xf>
    <xf numFmtId="177" fontId="0" fillId="0" borderId="33" xfId="42" applyNumberFormat="1" applyFont="1" applyBorder="1" applyAlignment="1">
      <alignment horizontal="center"/>
    </xf>
    <xf numFmtId="177" fontId="0" fillId="0" borderId="34" xfId="42" applyNumberFormat="1" applyFont="1" applyBorder="1" applyAlignment="1">
      <alignment horizontal="center"/>
    </xf>
    <xf numFmtId="177" fontId="0" fillId="0" borderId="0" xfId="0" applyNumberFormat="1" applyFont="1" applyAlignment="1">
      <alignment/>
    </xf>
    <xf numFmtId="0" fontId="0" fillId="34" borderId="27" xfId="61" applyFont="1" applyFill="1" applyBorder="1" applyAlignment="1">
      <alignment horizontal="left"/>
      <protection/>
    </xf>
    <xf numFmtId="0" fontId="2" fillId="33" borderId="25" xfId="61" applyFont="1" applyFill="1" applyBorder="1" applyAlignment="1">
      <alignment horizontal="left"/>
      <protection/>
    </xf>
    <xf numFmtId="9" fontId="0" fillId="0" borderId="0" xfId="65" applyFont="1" applyFill="1" applyAlignment="1">
      <alignment horizontal="center"/>
    </xf>
    <xf numFmtId="0" fontId="0" fillId="0" borderId="28" xfId="61" applyFont="1" applyFill="1" applyBorder="1" applyAlignment="1">
      <alignment horizontal="left"/>
      <protection/>
    </xf>
    <xf numFmtId="0" fontId="0" fillId="0" borderId="19" xfId="0" applyFont="1" applyBorder="1" applyAlignment="1">
      <alignment/>
    </xf>
    <xf numFmtId="0" fontId="2" fillId="0" borderId="20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177" fontId="0" fillId="0" borderId="0" xfId="42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2" fillId="0" borderId="0" xfId="61" applyFont="1" applyFill="1">
      <alignment/>
      <protection/>
    </xf>
    <xf numFmtId="0" fontId="2" fillId="0" borderId="20" xfId="0" applyFont="1" applyBorder="1" applyAlignment="1">
      <alignment horizontal="center" vertical="center" wrapText="1"/>
    </xf>
    <xf numFmtId="177" fontId="0" fillId="0" borderId="35" xfId="42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33" borderId="16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_fleet summary" xfId="61"/>
    <cellStyle name="Note" xfId="62"/>
    <cellStyle name="Output" xfId="63"/>
    <cellStyle name="Percent" xfId="64"/>
    <cellStyle name="Percent 2" xfId="65"/>
    <cellStyle name="Percent 2 2" xfId="66"/>
    <cellStyle name="Percent 3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7.00390625" style="26" customWidth="1"/>
    <col min="2" max="2" width="23.57421875" style="37" bestFit="1" customWidth="1"/>
    <col min="3" max="3" width="16.7109375" style="26" bestFit="1" customWidth="1"/>
    <col min="4" max="4" width="21.421875" style="26" bestFit="1" customWidth="1"/>
    <col min="5" max="5" width="21.421875" style="26" customWidth="1"/>
    <col min="6" max="6" width="16.57421875" style="26" bestFit="1" customWidth="1"/>
    <col min="7" max="7" width="15.421875" style="26" bestFit="1" customWidth="1"/>
    <col min="8" max="8" width="26.421875" style="26" bestFit="1" customWidth="1"/>
    <col min="9" max="9" width="9.140625" style="26" customWidth="1"/>
    <col min="10" max="10" width="20.140625" style="26" bestFit="1" customWidth="1"/>
    <col min="11" max="16384" width="9.140625" style="26" customWidth="1"/>
  </cols>
  <sheetData>
    <row r="1" spans="1:7" ht="15.75">
      <c r="A1" s="35" t="s">
        <v>83</v>
      </c>
      <c r="G1" s="39"/>
    </row>
    <row r="2" spans="1:7" ht="13.5" thickBot="1">
      <c r="A2" s="38" t="s">
        <v>338</v>
      </c>
      <c r="G2" s="39"/>
    </row>
    <row r="3" ht="12.75">
      <c r="G3" s="39"/>
    </row>
    <row r="4" spans="1:8" ht="12.75">
      <c r="A4" s="40" t="s">
        <v>84</v>
      </c>
      <c r="B4" s="41" t="s">
        <v>8</v>
      </c>
      <c r="C4" s="42" t="s">
        <v>0</v>
      </c>
      <c r="D4" s="41" t="s">
        <v>1</v>
      </c>
      <c r="E4" s="41" t="s">
        <v>324</v>
      </c>
      <c r="F4" s="43" t="s">
        <v>9</v>
      </c>
      <c r="G4" s="39"/>
      <c r="H4" s="44"/>
    </row>
    <row r="5" spans="1:8" ht="12.75">
      <c r="A5" s="45" t="s">
        <v>95</v>
      </c>
      <c r="B5" s="46" t="s">
        <v>18</v>
      </c>
      <c r="C5" s="47">
        <v>104622</v>
      </c>
      <c r="D5" s="48">
        <v>1999</v>
      </c>
      <c r="E5" s="37" t="s">
        <v>11</v>
      </c>
      <c r="F5" s="49" t="s">
        <v>12</v>
      </c>
      <c r="G5" s="39"/>
      <c r="H5" s="45"/>
    </row>
    <row r="6" spans="1:8" ht="12.75">
      <c r="A6" s="45" t="s">
        <v>94</v>
      </c>
      <c r="B6" s="46" t="s">
        <v>18</v>
      </c>
      <c r="C6" s="47">
        <v>104623</v>
      </c>
      <c r="D6" s="48">
        <v>1999</v>
      </c>
      <c r="E6" s="37" t="s">
        <v>11</v>
      </c>
      <c r="F6" s="49" t="s">
        <v>12</v>
      </c>
      <c r="G6" s="39"/>
      <c r="H6" s="49"/>
    </row>
    <row r="7" spans="1:8" ht="12.75">
      <c r="A7" s="49"/>
      <c r="B7" s="50"/>
      <c r="C7" s="51"/>
      <c r="D7" s="50"/>
      <c r="E7" s="50"/>
      <c r="F7" s="49"/>
      <c r="G7" s="39"/>
      <c r="H7" s="52"/>
    </row>
    <row r="8" spans="1:8" ht="13.5" thickBot="1">
      <c r="A8" s="53" t="s">
        <v>34</v>
      </c>
      <c r="B8" s="54">
        <f>COUNT(C5:C6)</f>
        <v>2</v>
      </c>
      <c r="C8" s="55"/>
      <c r="D8" s="56"/>
      <c r="E8" s="56"/>
      <c r="F8" s="57"/>
      <c r="H8" s="52"/>
    </row>
    <row r="9" spans="1:7" ht="12.75">
      <c r="A9" s="58"/>
      <c r="B9" s="59"/>
      <c r="C9" s="60"/>
      <c r="D9" s="61"/>
      <c r="E9" s="61"/>
      <c r="F9" s="39"/>
      <c r="G9" s="39"/>
    </row>
    <row r="10" spans="1:6" ht="25.5">
      <c r="A10" s="62" t="s">
        <v>92</v>
      </c>
      <c r="B10" s="41" t="s">
        <v>8</v>
      </c>
      <c r="C10" s="41" t="s">
        <v>67</v>
      </c>
      <c r="D10" s="41" t="s">
        <v>1</v>
      </c>
      <c r="E10" s="41" t="s">
        <v>324</v>
      </c>
      <c r="F10" s="43" t="s">
        <v>9</v>
      </c>
    </row>
    <row r="11" spans="1:11" s="49" customFormat="1" ht="12.75">
      <c r="A11" s="49" t="s">
        <v>63</v>
      </c>
      <c r="B11" s="46">
        <v>1</v>
      </c>
      <c r="C11" s="51">
        <v>140000</v>
      </c>
      <c r="D11" s="63">
        <v>1998</v>
      </c>
      <c r="E11" s="37" t="s">
        <v>68</v>
      </c>
      <c r="F11" s="49" t="s">
        <v>99</v>
      </c>
      <c r="G11" s="64"/>
      <c r="H11" s="26"/>
      <c r="I11" s="26"/>
      <c r="J11" s="26"/>
      <c r="K11" s="39"/>
    </row>
    <row r="12" spans="1:6" ht="12.75">
      <c r="A12" s="49" t="s">
        <v>66</v>
      </c>
      <c r="B12" s="46">
        <v>1</v>
      </c>
      <c r="C12" s="51">
        <v>95000</v>
      </c>
      <c r="D12" s="63">
        <v>1998</v>
      </c>
      <c r="E12" s="37" t="s">
        <v>10</v>
      </c>
      <c r="F12" s="49" t="s">
        <v>57</v>
      </c>
    </row>
    <row r="13" spans="1:6" ht="12.75">
      <c r="A13" s="49" t="s">
        <v>181</v>
      </c>
      <c r="B13" s="46">
        <v>1</v>
      </c>
      <c r="C13" s="51">
        <v>30000</v>
      </c>
      <c r="D13" s="63">
        <v>2007</v>
      </c>
      <c r="E13" s="37" t="s">
        <v>178</v>
      </c>
      <c r="F13" s="49" t="s">
        <v>99</v>
      </c>
    </row>
    <row r="14" spans="1:6" ht="12.75">
      <c r="A14" s="49"/>
      <c r="B14" s="46"/>
      <c r="C14" s="51"/>
      <c r="D14" s="46"/>
      <c r="E14" s="46"/>
      <c r="F14" s="65"/>
    </row>
    <row r="15" spans="1:6" ht="13.5" thickBot="1">
      <c r="A15" s="53" t="s">
        <v>34</v>
      </c>
      <c r="B15" s="54">
        <f>COUNT(C11:C13)</f>
        <v>3</v>
      </c>
      <c r="C15" s="55"/>
      <c r="D15" s="55"/>
      <c r="E15" s="55"/>
      <c r="F15" s="57"/>
    </row>
    <row r="16" spans="1:6" ht="12.75">
      <c r="A16" s="66"/>
      <c r="B16" s="67"/>
      <c r="C16" s="68"/>
      <c r="D16" s="68"/>
      <c r="E16" s="68"/>
      <c r="F16" s="69"/>
    </row>
    <row r="17" spans="1:6" ht="13.5" thickBot="1">
      <c r="A17" s="71"/>
      <c r="B17" s="72"/>
      <c r="C17" s="71"/>
      <c r="D17" s="72"/>
      <c r="E17" s="72"/>
      <c r="F17" s="64"/>
    </row>
    <row r="18" spans="1:5" ht="13.5" thickBot="1">
      <c r="A18" s="29" t="s">
        <v>83</v>
      </c>
      <c r="B18" s="121" t="s">
        <v>30</v>
      </c>
      <c r="C18" s="122"/>
      <c r="D18" s="122"/>
      <c r="E18" s="123"/>
    </row>
    <row r="19" spans="1:5" ht="25.5">
      <c r="A19" s="28"/>
      <c r="B19" s="73" t="s">
        <v>27</v>
      </c>
      <c r="C19" s="74" t="s">
        <v>28</v>
      </c>
      <c r="D19" s="75" t="s">
        <v>74</v>
      </c>
      <c r="E19" s="76" t="s">
        <v>23</v>
      </c>
    </row>
    <row r="20" spans="1:5" ht="12.75">
      <c r="A20" s="77" t="s">
        <v>24</v>
      </c>
      <c r="B20" s="28"/>
      <c r="C20" s="78"/>
      <c r="D20" s="79"/>
      <c r="E20" s="10"/>
    </row>
    <row r="21" spans="1:5" ht="13.5" thickBot="1">
      <c r="A21" s="28" t="s">
        <v>25</v>
      </c>
      <c r="B21" s="32">
        <v>0</v>
      </c>
      <c r="C21" s="4">
        <f>B8</f>
        <v>2</v>
      </c>
      <c r="D21" s="80">
        <v>0</v>
      </c>
      <c r="E21" s="81">
        <v>2</v>
      </c>
    </row>
    <row r="22" spans="1:5" ht="13.5" thickBot="1">
      <c r="A22" s="31" t="s">
        <v>238</v>
      </c>
      <c r="B22" s="82">
        <f>SUM(B21:B21)</f>
        <v>0</v>
      </c>
      <c r="C22" s="7">
        <f>SUM(C21:C21)</f>
        <v>2</v>
      </c>
      <c r="D22" s="8">
        <f>SUM(D21:D21)</f>
        <v>0</v>
      </c>
      <c r="E22" s="83">
        <v>2</v>
      </c>
    </row>
    <row r="23" spans="1:5" ht="12.75">
      <c r="A23" s="77" t="s">
        <v>93</v>
      </c>
      <c r="B23" s="32"/>
      <c r="C23" s="4"/>
      <c r="D23" s="80"/>
      <c r="E23" s="81"/>
    </row>
    <row r="24" spans="1:5" ht="13.5" thickBot="1">
      <c r="A24" s="28" t="s">
        <v>85</v>
      </c>
      <c r="B24" s="32">
        <f>B15</f>
        <v>3</v>
      </c>
      <c r="C24" s="4">
        <v>0</v>
      </c>
      <c r="D24" s="80">
        <v>0</v>
      </c>
      <c r="E24" s="81">
        <v>3</v>
      </c>
    </row>
    <row r="25" spans="1:5" ht="13.5" thickBot="1">
      <c r="A25" s="31" t="s">
        <v>241</v>
      </c>
      <c r="B25" s="82">
        <f>SUM(B24:B24)</f>
        <v>3</v>
      </c>
      <c r="C25" s="7">
        <f>SUM(C24:C24)</f>
        <v>0</v>
      </c>
      <c r="D25" s="8">
        <f>SUM(D24:D24)</f>
        <v>0</v>
      </c>
      <c r="E25" s="83">
        <v>3</v>
      </c>
    </row>
    <row r="26" spans="1:5" ht="13.5" thickBot="1">
      <c r="A26" s="33" t="s">
        <v>23</v>
      </c>
      <c r="B26" s="82">
        <f>B22+B25</f>
        <v>3</v>
      </c>
      <c r="C26" s="7">
        <f>C22+C25</f>
        <v>2</v>
      </c>
      <c r="D26" s="8">
        <f>D22+D25</f>
        <v>0</v>
      </c>
      <c r="E26" s="83">
        <f>E25+E22</f>
        <v>5</v>
      </c>
    </row>
  </sheetData>
  <sheetProtection/>
  <mergeCells count="1">
    <mergeCell ref="B18:E18"/>
  </mergeCells>
  <printOptions/>
  <pageMargins left="0.25" right="0.25" top="0.75" bottom="0.75" header="0.3" footer="0.3"/>
  <pageSetup fitToHeight="0" fitToWidth="1" horizontalDpi="600" verticalDpi="600" orientation="portrait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7.00390625" style="26" customWidth="1"/>
    <col min="2" max="2" width="23.57421875" style="37" bestFit="1" customWidth="1"/>
    <col min="3" max="3" width="16.7109375" style="26" bestFit="1" customWidth="1"/>
    <col min="4" max="4" width="21.421875" style="26" bestFit="1" customWidth="1"/>
    <col min="5" max="5" width="21.421875" style="26" customWidth="1"/>
    <col min="6" max="6" width="16.57421875" style="26" bestFit="1" customWidth="1"/>
    <col min="7" max="7" width="15.421875" style="26" bestFit="1" customWidth="1"/>
    <col min="8" max="8" width="26.421875" style="26" bestFit="1" customWidth="1"/>
    <col min="9" max="9" width="9.140625" style="26" customWidth="1"/>
    <col min="10" max="10" width="20.140625" style="26" bestFit="1" customWidth="1"/>
    <col min="11" max="16384" width="9.140625" style="26" customWidth="1"/>
  </cols>
  <sheetData>
    <row r="1" spans="1:10" ht="15.75">
      <c r="A1" s="36" t="s">
        <v>71</v>
      </c>
      <c r="B1" s="60"/>
      <c r="C1" s="49"/>
      <c r="D1" s="49"/>
      <c r="E1" s="49"/>
      <c r="F1" s="49"/>
      <c r="G1" s="49"/>
      <c r="H1" s="49"/>
      <c r="I1" s="49"/>
      <c r="J1" s="49"/>
    </row>
    <row r="2" ht="13.5" thickBot="1">
      <c r="A2" s="38" t="s">
        <v>338</v>
      </c>
    </row>
    <row r="3" spans="1:7" ht="12.75">
      <c r="A3" s="49"/>
      <c r="B3" s="46"/>
      <c r="C3" s="84"/>
      <c r="D3" s="49"/>
      <c r="E3" s="49"/>
      <c r="F3" s="49"/>
      <c r="G3" s="49"/>
    </row>
    <row r="4" spans="1:7" ht="12.75">
      <c r="A4" s="40" t="s">
        <v>86</v>
      </c>
      <c r="B4" s="41" t="s">
        <v>8</v>
      </c>
      <c r="C4" s="42" t="s">
        <v>0</v>
      </c>
      <c r="D4" s="41" t="s">
        <v>1</v>
      </c>
      <c r="E4" s="41" t="s">
        <v>324</v>
      </c>
      <c r="F4" s="43" t="s">
        <v>9</v>
      </c>
      <c r="G4" s="64"/>
    </row>
    <row r="5" spans="1:7" ht="12.75">
      <c r="A5" s="49" t="s">
        <v>6</v>
      </c>
      <c r="B5" s="46">
        <v>1</v>
      </c>
      <c r="C5" s="51">
        <v>124238</v>
      </c>
      <c r="D5" s="37">
        <v>1998</v>
      </c>
      <c r="E5" s="37" t="s">
        <v>19</v>
      </c>
      <c r="F5" s="49" t="s">
        <v>99</v>
      </c>
      <c r="G5" s="85"/>
    </row>
    <row r="6" spans="1:7" ht="12.75">
      <c r="A6" s="49" t="s">
        <v>4</v>
      </c>
      <c r="B6" s="46">
        <v>1</v>
      </c>
      <c r="C6" s="51">
        <v>126749</v>
      </c>
      <c r="D6" s="37">
        <v>1998</v>
      </c>
      <c r="E6" s="37" t="s">
        <v>19</v>
      </c>
      <c r="F6" s="49" t="s">
        <v>99</v>
      </c>
      <c r="G6" s="85"/>
    </row>
    <row r="7" spans="1:7" ht="12.75">
      <c r="A7" s="49" t="s">
        <v>142</v>
      </c>
      <c r="B7" s="46">
        <f>0.5</f>
        <v>0.5</v>
      </c>
      <c r="C7" s="51">
        <v>126955</v>
      </c>
      <c r="D7" s="50">
        <v>1998</v>
      </c>
      <c r="E7" s="37" t="s">
        <v>13</v>
      </c>
      <c r="F7" s="49" t="s">
        <v>99</v>
      </c>
      <c r="G7" s="85"/>
    </row>
    <row r="8" spans="1:7" ht="12.75">
      <c r="A8" s="49" t="s">
        <v>123</v>
      </c>
      <c r="B8" s="46">
        <v>1</v>
      </c>
      <c r="C8" s="51">
        <v>103895</v>
      </c>
      <c r="D8" s="50">
        <v>1999</v>
      </c>
      <c r="E8" s="37" t="s">
        <v>11</v>
      </c>
      <c r="F8" s="49" t="s">
        <v>99</v>
      </c>
      <c r="G8" s="85"/>
    </row>
    <row r="9" spans="1:7" ht="12.75">
      <c r="A9" s="49" t="s">
        <v>3</v>
      </c>
      <c r="B9" s="46">
        <v>1</v>
      </c>
      <c r="C9" s="51">
        <v>126183</v>
      </c>
      <c r="D9" s="37">
        <v>1999</v>
      </c>
      <c r="E9" s="37" t="s">
        <v>19</v>
      </c>
      <c r="F9" s="49" t="s">
        <v>303</v>
      </c>
      <c r="G9" s="85"/>
    </row>
    <row r="10" spans="1:7" ht="12.75">
      <c r="A10" s="49" t="s">
        <v>2</v>
      </c>
      <c r="B10" s="46">
        <v>1</v>
      </c>
      <c r="C10" s="51">
        <v>126355</v>
      </c>
      <c r="D10" s="37">
        <v>1999</v>
      </c>
      <c r="E10" s="37" t="s">
        <v>19</v>
      </c>
      <c r="F10" s="49" t="s">
        <v>99</v>
      </c>
      <c r="G10" s="85"/>
    </row>
    <row r="11" spans="1:7" ht="12.75">
      <c r="A11" s="49" t="s">
        <v>5</v>
      </c>
      <c r="B11" s="46">
        <v>1</v>
      </c>
      <c r="C11" s="51">
        <v>126360</v>
      </c>
      <c r="D11" s="37">
        <v>1999</v>
      </c>
      <c r="E11" s="37" t="s">
        <v>19</v>
      </c>
      <c r="F11" s="49" t="s">
        <v>99</v>
      </c>
      <c r="G11" s="85"/>
    </row>
    <row r="12" spans="1:7" ht="12.75">
      <c r="A12" s="49" t="s">
        <v>143</v>
      </c>
      <c r="B12" s="46">
        <f>0.5</f>
        <v>0.5</v>
      </c>
      <c r="C12" s="51">
        <v>126873</v>
      </c>
      <c r="D12" s="50">
        <v>1999</v>
      </c>
      <c r="E12" s="37" t="s">
        <v>13</v>
      </c>
      <c r="F12" s="49" t="s">
        <v>99</v>
      </c>
      <c r="G12" s="85"/>
    </row>
    <row r="13" spans="1:7" ht="12.75">
      <c r="A13" s="45" t="s">
        <v>75</v>
      </c>
      <c r="B13" s="46">
        <v>1</v>
      </c>
      <c r="C13" s="51">
        <v>105641</v>
      </c>
      <c r="D13" s="63">
        <v>2000</v>
      </c>
      <c r="E13" s="37" t="s">
        <v>161</v>
      </c>
      <c r="F13" s="49" t="s">
        <v>99</v>
      </c>
      <c r="G13" s="85"/>
    </row>
    <row r="14" spans="1:7" ht="12.75">
      <c r="A14" s="45" t="s">
        <v>100</v>
      </c>
      <c r="B14" s="86">
        <v>1</v>
      </c>
      <c r="C14" s="47">
        <v>100257</v>
      </c>
      <c r="D14" s="48">
        <v>2001</v>
      </c>
      <c r="E14" s="37" t="s">
        <v>11</v>
      </c>
      <c r="F14" s="49" t="s">
        <v>99</v>
      </c>
      <c r="G14" s="85"/>
    </row>
    <row r="15" spans="1:7" ht="12.75">
      <c r="A15" s="49" t="s">
        <v>141</v>
      </c>
      <c r="B15" s="46">
        <v>0.5</v>
      </c>
      <c r="C15" s="51">
        <v>108073</v>
      </c>
      <c r="D15" s="50">
        <v>2001</v>
      </c>
      <c r="E15" s="37" t="s">
        <v>13</v>
      </c>
      <c r="F15" s="49" t="s">
        <v>99</v>
      </c>
      <c r="G15" s="85"/>
    </row>
    <row r="16" spans="1:7" ht="12.75">
      <c r="A16" s="39" t="s">
        <v>144</v>
      </c>
      <c r="B16" s="87">
        <v>0.5</v>
      </c>
      <c r="C16" s="51">
        <v>151293</v>
      </c>
      <c r="D16" s="88">
        <v>2001</v>
      </c>
      <c r="E16" s="37" t="s">
        <v>11</v>
      </c>
      <c r="F16" s="49" t="s">
        <v>99</v>
      </c>
      <c r="G16" s="85"/>
    </row>
    <row r="17" spans="1:7" ht="12.75">
      <c r="A17" s="39" t="s">
        <v>16</v>
      </c>
      <c r="B17" s="87">
        <v>1</v>
      </c>
      <c r="C17" s="51">
        <v>151294</v>
      </c>
      <c r="D17" s="88">
        <v>2001</v>
      </c>
      <c r="E17" s="37" t="s">
        <v>11</v>
      </c>
      <c r="F17" s="49" t="s">
        <v>99</v>
      </c>
      <c r="G17" s="85"/>
    </row>
    <row r="18" spans="1:7" ht="12.75">
      <c r="A18" s="49" t="s">
        <v>17</v>
      </c>
      <c r="B18" s="46">
        <v>1</v>
      </c>
      <c r="C18" s="51">
        <v>92995</v>
      </c>
      <c r="D18" s="50">
        <v>2002</v>
      </c>
      <c r="E18" s="37" t="s">
        <v>11</v>
      </c>
      <c r="F18" s="49" t="s">
        <v>99</v>
      </c>
      <c r="G18" s="85"/>
    </row>
    <row r="19" spans="1:7" ht="12.75">
      <c r="A19" s="49" t="s">
        <v>21</v>
      </c>
      <c r="B19" s="46">
        <v>1</v>
      </c>
      <c r="C19" s="51">
        <v>92968</v>
      </c>
      <c r="D19" s="50">
        <v>2003</v>
      </c>
      <c r="E19" s="37" t="s">
        <v>11</v>
      </c>
      <c r="F19" s="49" t="s">
        <v>99</v>
      </c>
      <c r="G19" s="85"/>
    </row>
    <row r="20" spans="1:7" ht="12.75">
      <c r="A20" s="49" t="s">
        <v>48</v>
      </c>
      <c r="B20" s="46">
        <v>1</v>
      </c>
      <c r="C20" s="51">
        <v>148729</v>
      </c>
      <c r="D20" s="50">
        <v>2003</v>
      </c>
      <c r="E20" s="37" t="s">
        <v>11</v>
      </c>
      <c r="F20" s="49" t="s">
        <v>99</v>
      </c>
      <c r="G20" s="85"/>
    </row>
    <row r="21" spans="1:11" s="49" customFormat="1" ht="12.75">
      <c r="A21" s="49" t="s">
        <v>145</v>
      </c>
      <c r="B21" s="46">
        <v>0.5</v>
      </c>
      <c r="C21" s="51">
        <v>151294</v>
      </c>
      <c r="D21" s="50">
        <v>2004</v>
      </c>
      <c r="E21" s="37" t="s">
        <v>11</v>
      </c>
      <c r="F21" s="49" t="s">
        <v>99</v>
      </c>
      <c r="G21" s="39"/>
      <c r="H21" s="39"/>
      <c r="I21" s="39"/>
      <c r="J21" s="39"/>
      <c r="K21" s="39"/>
    </row>
    <row r="22" spans="1:11" s="49" customFormat="1" ht="12.75">
      <c r="A22" s="39" t="s">
        <v>36</v>
      </c>
      <c r="B22" s="87">
        <v>1</v>
      </c>
      <c r="C22" s="47">
        <v>151294</v>
      </c>
      <c r="D22" s="88">
        <v>2004</v>
      </c>
      <c r="E22" s="37" t="s">
        <v>11</v>
      </c>
      <c r="F22" s="49" t="s">
        <v>99</v>
      </c>
      <c r="G22" s="39"/>
      <c r="H22" s="39"/>
      <c r="I22" s="39"/>
      <c r="J22" s="39"/>
      <c r="K22" s="39"/>
    </row>
    <row r="23" spans="1:10" ht="12.75">
      <c r="A23" s="65" t="s">
        <v>146</v>
      </c>
      <c r="B23" s="46">
        <v>0.5</v>
      </c>
      <c r="C23" s="51">
        <v>152244</v>
      </c>
      <c r="D23" s="63">
        <v>2006</v>
      </c>
      <c r="E23" s="37" t="s">
        <v>11</v>
      </c>
      <c r="F23" s="49" t="s">
        <v>99</v>
      </c>
      <c r="G23" s="39"/>
      <c r="J23" s="30"/>
    </row>
    <row r="24" spans="1:7" ht="12.75">
      <c r="A24" s="49" t="s">
        <v>151</v>
      </c>
      <c r="B24" s="46">
        <v>1</v>
      </c>
      <c r="C24" s="51">
        <v>106000</v>
      </c>
      <c r="D24" s="50">
        <v>2010</v>
      </c>
      <c r="E24" s="37" t="s">
        <v>11</v>
      </c>
      <c r="F24" s="49" t="s">
        <v>99</v>
      </c>
      <c r="G24" s="85"/>
    </row>
    <row r="25" spans="1:6" s="49" customFormat="1" ht="12.75">
      <c r="A25" s="45" t="s">
        <v>152</v>
      </c>
      <c r="B25" s="86">
        <v>1</v>
      </c>
      <c r="C25" s="47">
        <v>106000</v>
      </c>
      <c r="D25" s="89">
        <v>2010</v>
      </c>
      <c r="E25" s="37" t="s">
        <v>11</v>
      </c>
      <c r="F25" s="49" t="s">
        <v>99</v>
      </c>
    </row>
    <row r="26" spans="1:7" ht="12.75">
      <c r="A26" s="45" t="s">
        <v>160</v>
      </c>
      <c r="B26" s="90">
        <v>1</v>
      </c>
      <c r="C26" s="47">
        <v>106000</v>
      </c>
      <c r="D26" s="48">
        <v>2011</v>
      </c>
      <c r="E26" s="37" t="s">
        <v>11</v>
      </c>
      <c r="F26" s="45" t="s">
        <v>99</v>
      </c>
      <c r="G26" s="39"/>
    </row>
    <row r="27" spans="1:7" ht="12.75">
      <c r="A27" s="45" t="s">
        <v>163</v>
      </c>
      <c r="B27" s="91">
        <v>1</v>
      </c>
      <c r="C27" s="47">
        <v>106000</v>
      </c>
      <c r="D27" s="48">
        <v>2011</v>
      </c>
      <c r="E27" s="37" t="s">
        <v>11</v>
      </c>
      <c r="F27" s="45" t="s">
        <v>99</v>
      </c>
      <c r="G27" s="39"/>
    </row>
    <row r="28" spans="1:7" ht="12.75">
      <c r="A28" s="45" t="s">
        <v>207</v>
      </c>
      <c r="B28" s="91">
        <v>1</v>
      </c>
      <c r="C28" s="47">
        <v>154000</v>
      </c>
      <c r="D28" s="48">
        <v>2013</v>
      </c>
      <c r="E28" s="37" t="s">
        <v>11</v>
      </c>
      <c r="F28" s="45" t="s">
        <v>99</v>
      </c>
      <c r="G28" s="39"/>
    </row>
    <row r="29" spans="1:7" ht="12.75">
      <c r="A29" s="45" t="s">
        <v>209</v>
      </c>
      <c r="B29" s="91">
        <v>1</v>
      </c>
      <c r="C29" s="47">
        <v>154000</v>
      </c>
      <c r="D29" s="48">
        <v>2013</v>
      </c>
      <c r="E29" s="37" t="s">
        <v>11</v>
      </c>
      <c r="F29" s="45" t="s">
        <v>99</v>
      </c>
      <c r="G29" s="39"/>
    </row>
    <row r="30" spans="1:7" ht="12.75">
      <c r="A30" s="45" t="s">
        <v>214</v>
      </c>
      <c r="B30" s="91">
        <v>1</v>
      </c>
      <c r="C30" s="47">
        <v>154000</v>
      </c>
      <c r="D30" s="48">
        <v>2013</v>
      </c>
      <c r="E30" s="37" t="s">
        <v>11</v>
      </c>
      <c r="F30" s="45" t="s">
        <v>99</v>
      </c>
      <c r="G30" s="39"/>
    </row>
    <row r="31" spans="1:7" ht="12.75">
      <c r="A31" s="45" t="s">
        <v>218</v>
      </c>
      <c r="B31" s="91">
        <v>1</v>
      </c>
      <c r="C31" s="47">
        <v>154000</v>
      </c>
      <c r="D31" s="48">
        <v>2013</v>
      </c>
      <c r="E31" s="37" t="s">
        <v>11</v>
      </c>
      <c r="F31" s="45" t="s">
        <v>99</v>
      </c>
      <c r="G31" s="39"/>
    </row>
    <row r="32" spans="1:11" s="49" customFormat="1" ht="12.75">
      <c r="A32" s="65"/>
      <c r="B32" s="46"/>
      <c r="C32" s="51"/>
      <c r="D32" s="63"/>
      <c r="E32" s="63"/>
      <c r="G32" s="39"/>
      <c r="H32" s="39"/>
      <c r="I32" s="39"/>
      <c r="J32" s="39"/>
      <c r="K32" s="39"/>
    </row>
    <row r="33" spans="1:7" ht="12.75">
      <c r="A33" s="49" t="s">
        <v>147</v>
      </c>
      <c r="B33" s="46"/>
      <c r="C33" s="51"/>
      <c r="D33" s="50"/>
      <c r="E33" s="50"/>
      <c r="F33" s="49"/>
      <c r="G33" s="49"/>
    </row>
    <row r="34" spans="1:7" ht="12.75">
      <c r="A34" s="49" t="s">
        <v>148</v>
      </c>
      <c r="B34" s="46"/>
      <c r="C34" s="51"/>
      <c r="D34" s="50"/>
      <c r="E34" s="50"/>
      <c r="F34" s="49"/>
      <c r="G34" s="49"/>
    </row>
    <row r="35" spans="1:7" ht="13.5" thickBot="1">
      <c r="A35" s="53" t="s">
        <v>34</v>
      </c>
      <c r="B35" s="55">
        <f>COUNT(C5:C31)</f>
        <v>27</v>
      </c>
      <c r="C35" s="55"/>
      <c r="D35" s="56"/>
      <c r="E35" s="56"/>
      <c r="F35" s="57"/>
      <c r="G35" s="39"/>
    </row>
    <row r="36" spans="3:5" ht="12.75">
      <c r="C36" s="37"/>
      <c r="D36" s="37"/>
      <c r="E36" s="37"/>
    </row>
    <row r="37" spans="1:7" ht="12.75">
      <c r="A37" s="40" t="s">
        <v>87</v>
      </c>
      <c r="B37" s="41" t="s">
        <v>8</v>
      </c>
      <c r="C37" s="42" t="s">
        <v>0</v>
      </c>
      <c r="D37" s="41" t="s">
        <v>1</v>
      </c>
      <c r="E37" s="41" t="s">
        <v>324</v>
      </c>
      <c r="F37" s="43" t="s">
        <v>9</v>
      </c>
      <c r="G37" s="64"/>
    </row>
    <row r="38" spans="1:7" ht="12.75">
      <c r="A38" s="49" t="s">
        <v>337</v>
      </c>
      <c r="B38" s="92" t="s">
        <v>18</v>
      </c>
      <c r="C38" s="51">
        <v>148553</v>
      </c>
      <c r="D38" s="50">
        <v>2003</v>
      </c>
      <c r="E38" s="37" t="s">
        <v>11</v>
      </c>
      <c r="F38" s="49" t="s">
        <v>99</v>
      </c>
      <c r="G38" s="39"/>
    </row>
    <row r="39" spans="1:7" ht="12.75">
      <c r="A39" s="49" t="s">
        <v>305</v>
      </c>
      <c r="B39" s="92" t="s">
        <v>18</v>
      </c>
      <c r="C39" s="51">
        <v>147500</v>
      </c>
      <c r="D39" s="50">
        <v>2005</v>
      </c>
      <c r="E39" s="37" t="s">
        <v>11</v>
      </c>
      <c r="F39" s="49" t="s">
        <v>303</v>
      </c>
      <c r="G39" s="39"/>
    </row>
    <row r="40" spans="1:7" ht="12.75">
      <c r="A40" s="49" t="s">
        <v>306</v>
      </c>
      <c r="B40" s="92" t="s">
        <v>18</v>
      </c>
      <c r="C40" s="51">
        <v>148644</v>
      </c>
      <c r="D40" s="50">
        <v>2005</v>
      </c>
      <c r="E40" s="37" t="s">
        <v>11</v>
      </c>
      <c r="F40" s="49" t="s">
        <v>303</v>
      </c>
      <c r="G40" s="39"/>
    </row>
    <row r="41" spans="1:10" ht="12.75">
      <c r="A41" s="49"/>
      <c r="B41" s="93"/>
      <c r="C41" s="51"/>
      <c r="D41" s="50"/>
      <c r="E41" s="50"/>
      <c r="F41" s="49"/>
      <c r="G41" s="39"/>
      <c r="J41" s="30"/>
    </row>
    <row r="42" spans="1:10" ht="13.5" thickBot="1">
      <c r="A42" s="53" t="s">
        <v>34</v>
      </c>
      <c r="B42" s="55">
        <f>COUNT(C38:C40)</f>
        <v>3</v>
      </c>
      <c r="C42" s="55"/>
      <c r="D42" s="56"/>
      <c r="E42" s="56"/>
      <c r="F42" s="57"/>
      <c r="G42" s="39"/>
      <c r="J42" s="30"/>
    </row>
    <row r="43" spans="3:5" ht="12.75">
      <c r="C43" s="37"/>
      <c r="D43" s="37"/>
      <c r="E43" s="37"/>
    </row>
    <row r="44" spans="1:7" ht="12.75">
      <c r="A44" s="40" t="s">
        <v>290</v>
      </c>
      <c r="B44" s="41" t="s">
        <v>8</v>
      </c>
      <c r="C44" s="42" t="s">
        <v>0</v>
      </c>
      <c r="D44" s="41" t="s">
        <v>1</v>
      </c>
      <c r="E44" s="41" t="s">
        <v>324</v>
      </c>
      <c r="F44" s="43" t="s">
        <v>9</v>
      </c>
      <c r="G44" s="64"/>
    </row>
    <row r="45" spans="1:7" ht="12.75">
      <c r="A45" s="85" t="s">
        <v>291</v>
      </c>
      <c r="B45" s="94">
        <v>1</v>
      </c>
      <c r="C45" s="95">
        <v>155000</v>
      </c>
      <c r="D45" s="92">
        <v>2017</v>
      </c>
      <c r="E45" s="37" t="s">
        <v>11</v>
      </c>
      <c r="F45" s="85"/>
      <c r="G45" s="85"/>
    </row>
    <row r="46" spans="1:7" ht="12.75">
      <c r="A46" s="85" t="s">
        <v>292</v>
      </c>
      <c r="B46" s="46">
        <v>1</v>
      </c>
      <c r="C46" s="51">
        <v>155000</v>
      </c>
      <c r="D46" s="37">
        <v>2017</v>
      </c>
      <c r="E46" s="37" t="s">
        <v>11</v>
      </c>
      <c r="F46" s="49"/>
      <c r="G46" s="85"/>
    </row>
    <row r="47" spans="1:7" ht="12.75">
      <c r="A47" s="85" t="s">
        <v>293</v>
      </c>
      <c r="B47" s="46">
        <v>1</v>
      </c>
      <c r="C47" s="51">
        <v>155000</v>
      </c>
      <c r="D47" s="37">
        <v>2018</v>
      </c>
      <c r="E47" s="37" t="s">
        <v>11</v>
      </c>
      <c r="F47" s="49"/>
      <c r="G47" s="85"/>
    </row>
    <row r="48" spans="1:11" s="49" customFormat="1" ht="12.75">
      <c r="A48" s="65"/>
      <c r="B48" s="46"/>
      <c r="C48" s="51"/>
      <c r="D48" s="63"/>
      <c r="E48" s="63"/>
      <c r="G48" s="39"/>
      <c r="H48" s="39"/>
      <c r="I48" s="39"/>
      <c r="J48" s="39"/>
      <c r="K48" s="39"/>
    </row>
    <row r="49" spans="1:7" ht="13.5" thickBot="1">
      <c r="A49" s="53" t="s">
        <v>34</v>
      </c>
      <c r="B49" s="55">
        <f>COUNT(C45:C47)</f>
        <v>3</v>
      </c>
      <c r="C49" s="55"/>
      <c r="D49" s="56"/>
      <c r="E49" s="56"/>
      <c r="F49" s="57"/>
      <c r="G49" s="39"/>
    </row>
    <row r="50" spans="1:10" ht="12.75">
      <c r="A50" s="66"/>
      <c r="B50" s="67"/>
      <c r="C50" s="68"/>
      <c r="D50" s="68"/>
      <c r="E50" s="68"/>
      <c r="F50" s="69"/>
      <c r="G50" s="39"/>
      <c r="J50" s="30"/>
    </row>
    <row r="51" spans="1:10" ht="12.75">
      <c r="A51" s="40" t="s">
        <v>247</v>
      </c>
      <c r="B51" s="41" t="s">
        <v>8</v>
      </c>
      <c r="C51" s="42" t="s">
        <v>250</v>
      </c>
      <c r="D51" s="41" t="s">
        <v>1</v>
      </c>
      <c r="E51" s="41" t="s">
        <v>324</v>
      </c>
      <c r="F51" s="43" t="s">
        <v>9</v>
      </c>
      <c r="G51" s="64"/>
      <c r="J51" s="30"/>
    </row>
    <row r="52" spans="1:7" ht="12.75">
      <c r="A52" s="45" t="s">
        <v>248</v>
      </c>
      <c r="B52" s="90">
        <v>1</v>
      </c>
      <c r="C52" s="47">
        <v>1697</v>
      </c>
      <c r="D52" s="48">
        <v>2010</v>
      </c>
      <c r="E52" s="37" t="s">
        <v>252</v>
      </c>
      <c r="F52" s="49" t="s">
        <v>249</v>
      </c>
      <c r="G52" s="39"/>
    </row>
    <row r="53" spans="3:7" ht="12.75">
      <c r="C53" s="37"/>
      <c r="D53" s="37"/>
      <c r="E53" s="37"/>
      <c r="G53" s="30"/>
    </row>
    <row r="54" spans="1:7" ht="13.5" thickBot="1">
      <c r="A54" s="53" t="s">
        <v>34</v>
      </c>
      <c r="B54" s="55">
        <f>COUNT(C52:C52)</f>
        <v>1</v>
      </c>
      <c r="C54" s="55"/>
      <c r="D54" s="56"/>
      <c r="E54" s="56"/>
      <c r="F54" s="57"/>
      <c r="G54" s="39"/>
    </row>
    <row r="55" spans="3:7" ht="12.75">
      <c r="C55" s="37"/>
      <c r="D55" s="37"/>
      <c r="E55" s="37"/>
      <c r="G55" s="30"/>
    </row>
    <row r="56" spans="1:10" ht="12.75">
      <c r="A56" s="40" t="s">
        <v>328</v>
      </c>
      <c r="B56" s="41" t="s">
        <v>8</v>
      </c>
      <c r="C56" s="42" t="s">
        <v>0</v>
      </c>
      <c r="D56" s="41" t="s">
        <v>1</v>
      </c>
      <c r="E56" s="41" t="s">
        <v>324</v>
      </c>
      <c r="F56" s="43" t="s">
        <v>9</v>
      </c>
      <c r="G56" s="64"/>
      <c r="J56" s="30"/>
    </row>
    <row r="57" spans="1:7" ht="12.75">
      <c r="A57" s="45" t="s">
        <v>329</v>
      </c>
      <c r="B57" s="90" t="s">
        <v>18</v>
      </c>
      <c r="C57" s="47">
        <v>103360</v>
      </c>
      <c r="D57" s="48">
        <v>2003</v>
      </c>
      <c r="E57" s="37" t="s">
        <v>13</v>
      </c>
      <c r="F57" s="49" t="s">
        <v>172</v>
      </c>
      <c r="G57" s="39"/>
    </row>
    <row r="58" spans="1:7" ht="12.75">
      <c r="A58" s="45" t="s">
        <v>330</v>
      </c>
      <c r="B58" s="90" t="s">
        <v>18</v>
      </c>
      <c r="C58" s="47">
        <v>115048</v>
      </c>
      <c r="D58" s="48">
        <v>2004</v>
      </c>
      <c r="E58" s="37" t="s">
        <v>14</v>
      </c>
      <c r="F58" s="49" t="s">
        <v>172</v>
      </c>
      <c r="G58" s="39"/>
    </row>
    <row r="59" spans="3:7" ht="12.75">
      <c r="C59" s="37"/>
      <c r="D59" s="37"/>
      <c r="E59" s="37"/>
      <c r="G59" s="30"/>
    </row>
    <row r="60" spans="1:7" ht="13.5" thickBot="1">
      <c r="A60" s="53" t="s">
        <v>34</v>
      </c>
      <c r="B60" s="55">
        <f>COUNT(C57:C58)</f>
        <v>2</v>
      </c>
      <c r="C60" s="55"/>
      <c r="D60" s="56"/>
      <c r="E60" s="56"/>
      <c r="F60" s="57"/>
      <c r="G60" s="39"/>
    </row>
    <row r="61" spans="3:7" ht="12.75">
      <c r="C61" s="37"/>
      <c r="D61" s="37"/>
      <c r="E61" s="37"/>
      <c r="G61" s="30"/>
    </row>
    <row r="62" spans="1:7" ht="25.5">
      <c r="A62" s="62" t="s">
        <v>89</v>
      </c>
      <c r="B62" s="41" t="s">
        <v>8</v>
      </c>
      <c r="C62" s="42" t="s">
        <v>0</v>
      </c>
      <c r="D62" s="41" t="s">
        <v>1</v>
      </c>
      <c r="E62" s="41" t="s">
        <v>324</v>
      </c>
      <c r="F62" s="43" t="s">
        <v>9</v>
      </c>
      <c r="G62" s="64"/>
    </row>
    <row r="63" spans="1:7" ht="12.75">
      <c r="A63" s="49" t="s">
        <v>58</v>
      </c>
      <c r="B63" s="46">
        <f>0.89</f>
        <v>0.89</v>
      </c>
      <c r="C63" s="51">
        <v>129019</v>
      </c>
      <c r="D63" s="50">
        <v>1978</v>
      </c>
      <c r="E63" s="37" t="s">
        <v>15</v>
      </c>
      <c r="F63" s="49" t="s">
        <v>172</v>
      </c>
      <c r="G63" s="96"/>
    </row>
    <row r="64" spans="1:7" ht="12.75">
      <c r="A64" s="49" t="s">
        <v>33</v>
      </c>
      <c r="B64" s="46">
        <v>1</v>
      </c>
      <c r="C64" s="51">
        <v>106668</v>
      </c>
      <c r="D64" s="50">
        <v>1987</v>
      </c>
      <c r="E64" s="37" t="s">
        <v>10</v>
      </c>
      <c r="F64" s="49" t="s">
        <v>99</v>
      </c>
      <c r="G64" s="96"/>
    </row>
    <row r="65" spans="1:7" ht="12.75">
      <c r="A65" s="49" t="s">
        <v>47</v>
      </c>
      <c r="B65" s="46">
        <v>1</v>
      </c>
      <c r="C65" s="51">
        <v>113805</v>
      </c>
      <c r="D65" s="50">
        <v>1988</v>
      </c>
      <c r="E65" s="37" t="s">
        <v>10</v>
      </c>
      <c r="F65" s="49" t="s">
        <v>99</v>
      </c>
      <c r="G65" s="39"/>
    </row>
    <row r="66" spans="1:10" s="49" customFormat="1" ht="12.75">
      <c r="A66" s="49" t="s">
        <v>7</v>
      </c>
      <c r="B66" s="46">
        <v>1</v>
      </c>
      <c r="C66" s="51">
        <v>149000</v>
      </c>
      <c r="D66" s="50">
        <v>1991</v>
      </c>
      <c r="E66" s="37" t="s">
        <v>20</v>
      </c>
      <c r="F66" s="49" t="s">
        <v>99</v>
      </c>
      <c r="G66" s="39"/>
      <c r="J66" s="39"/>
    </row>
    <row r="67" spans="1:10" s="49" customFormat="1" ht="12.75">
      <c r="A67" s="49" t="s">
        <v>139</v>
      </c>
      <c r="B67" s="46">
        <v>1</v>
      </c>
      <c r="C67" s="51">
        <v>124472</v>
      </c>
      <c r="D67" s="50">
        <v>1986</v>
      </c>
      <c r="E67" s="37" t="s">
        <v>14</v>
      </c>
      <c r="F67" s="49" t="s">
        <v>99</v>
      </c>
      <c r="G67" s="30"/>
      <c r="H67" s="26"/>
      <c r="I67" s="26"/>
      <c r="J67" s="26"/>
    </row>
    <row r="68" spans="1:10" s="49" customFormat="1" ht="12.75">
      <c r="A68" s="49" t="s">
        <v>240</v>
      </c>
      <c r="B68" s="46">
        <v>1</v>
      </c>
      <c r="C68" s="51">
        <v>78228</v>
      </c>
      <c r="D68" s="50">
        <v>1993</v>
      </c>
      <c r="E68" s="37" t="s">
        <v>20</v>
      </c>
      <c r="F68" s="49" t="s">
        <v>99</v>
      </c>
      <c r="G68" s="30"/>
      <c r="H68" s="26"/>
      <c r="I68" s="26"/>
      <c r="J68" s="26"/>
    </row>
    <row r="69" spans="1:7" ht="12.75">
      <c r="A69" s="49"/>
      <c r="B69" s="46"/>
      <c r="C69" s="51"/>
      <c r="D69" s="50"/>
      <c r="E69" s="50"/>
      <c r="F69" s="65"/>
      <c r="G69" s="96"/>
    </row>
    <row r="70" spans="1:7" ht="12.75">
      <c r="A70" s="97" t="s">
        <v>34</v>
      </c>
      <c r="B70" s="98">
        <f>COUNT(C63:C68)</f>
        <v>6</v>
      </c>
      <c r="C70" s="98"/>
      <c r="D70" s="99"/>
      <c r="E70" s="99"/>
      <c r="F70" s="100"/>
      <c r="G70" s="96"/>
    </row>
    <row r="71" spans="1:7" s="30" customFormat="1" ht="12.75">
      <c r="A71" s="58"/>
      <c r="B71" s="60"/>
      <c r="C71" s="60"/>
      <c r="D71" s="61"/>
      <c r="E71" s="61"/>
      <c r="F71" s="96"/>
      <c r="G71" s="96"/>
    </row>
    <row r="72" spans="1:12" s="49" customFormat="1" ht="25.5">
      <c r="A72" s="62" t="s">
        <v>284</v>
      </c>
      <c r="B72" s="41" t="s">
        <v>8</v>
      </c>
      <c r="C72" s="41" t="s">
        <v>0</v>
      </c>
      <c r="D72" s="41" t="s">
        <v>1</v>
      </c>
      <c r="E72" s="41" t="s">
        <v>324</v>
      </c>
      <c r="F72" s="43" t="s">
        <v>9</v>
      </c>
      <c r="G72" s="71"/>
      <c r="H72" s="72"/>
      <c r="I72" s="72"/>
      <c r="J72" s="72"/>
      <c r="K72" s="96"/>
      <c r="L72" s="45"/>
    </row>
    <row r="73" spans="1:11" s="49" customFormat="1" ht="12.75">
      <c r="A73" s="49" t="s">
        <v>283</v>
      </c>
      <c r="B73" s="46">
        <v>1</v>
      </c>
      <c r="C73" s="51">
        <v>124502</v>
      </c>
      <c r="D73" s="50">
        <v>1995</v>
      </c>
      <c r="E73" s="37" t="s">
        <v>285</v>
      </c>
      <c r="F73" s="49" t="s">
        <v>99</v>
      </c>
      <c r="G73" s="101"/>
      <c r="H73" s="39"/>
      <c r="I73" s="39"/>
      <c r="J73" s="39"/>
      <c r="K73" s="64"/>
    </row>
    <row r="74" spans="1:6" ht="12.75">
      <c r="A74" s="49"/>
      <c r="B74" s="46"/>
      <c r="C74" s="51"/>
      <c r="D74" s="46"/>
      <c r="E74" s="46"/>
      <c r="F74" s="65"/>
    </row>
    <row r="75" spans="1:6" ht="13.5" thickBot="1">
      <c r="A75" s="53" t="s">
        <v>34</v>
      </c>
      <c r="B75" s="55">
        <f>COUNT(D73)</f>
        <v>1</v>
      </c>
      <c r="C75" s="55"/>
      <c r="D75" s="55"/>
      <c r="E75" s="55"/>
      <c r="F75" s="57"/>
    </row>
    <row r="76" spans="1:6" ht="12.75">
      <c r="A76" s="66"/>
      <c r="B76" s="67"/>
      <c r="C76" s="68"/>
      <c r="D76" s="68"/>
      <c r="E76" s="68"/>
      <c r="F76" s="69"/>
    </row>
    <row r="77" spans="1:12" s="49" customFormat="1" ht="25.5">
      <c r="A77" s="62" t="s">
        <v>92</v>
      </c>
      <c r="B77" s="41" t="s">
        <v>8</v>
      </c>
      <c r="C77" s="41" t="s">
        <v>67</v>
      </c>
      <c r="D77" s="41" t="s">
        <v>1</v>
      </c>
      <c r="E77" s="41" t="s">
        <v>324</v>
      </c>
      <c r="F77" s="43" t="s">
        <v>9</v>
      </c>
      <c r="G77" s="71"/>
      <c r="H77" s="72"/>
      <c r="I77" s="72"/>
      <c r="J77" s="72"/>
      <c r="K77" s="96"/>
      <c r="L77" s="45"/>
    </row>
    <row r="78" spans="1:11" s="49" customFormat="1" ht="12.75">
      <c r="A78" s="49" t="s">
        <v>64</v>
      </c>
      <c r="B78" s="46">
        <v>1</v>
      </c>
      <c r="C78" s="51">
        <v>57000</v>
      </c>
      <c r="D78" s="63">
        <v>1998</v>
      </c>
      <c r="E78" s="37" t="s">
        <v>65</v>
      </c>
      <c r="F78" s="49" t="s">
        <v>99</v>
      </c>
      <c r="G78" s="101"/>
      <c r="H78" s="39"/>
      <c r="I78" s="39"/>
      <c r="J78" s="39"/>
      <c r="K78" s="64"/>
    </row>
    <row r="79" spans="1:12" s="45" customFormat="1" ht="12.75">
      <c r="A79" s="65" t="s">
        <v>97</v>
      </c>
      <c r="B79" s="46">
        <v>1</v>
      </c>
      <c r="C79" s="51">
        <v>25000</v>
      </c>
      <c r="D79" s="63">
        <v>1981</v>
      </c>
      <c r="E79" s="37" t="s">
        <v>98</v>
      </c>
      <c r="F79" s="49" t="s">
        <v>99</v>
      </c>
      <c r="G79" s="101"/>
      <c r="H79" s="102"/>
      <c r="I79" s="39"/>
      <c r="J79" s="39"/>
      <c r="K79" s="39"/>
      <c r="L79" s="103"/>
    </row>
    <row r="80" spans="1:10" ht="12.75">
      <c r="A80" s="49" t="s">
        <v>61</v>
      </c>
      <c r="B80" s="46">
        <v>1</v>
      </c>
      <c r="C80" s="51">
        <v>46000</v>
      </c>
      <c r="D80" s="63">
        <v>1986</v>
      </c>
      <c r="E80" s="37" t="s">
        <v>62</v>
      </c>
      <c r="F80" s="49" t="s">
        <v>99</v>
      </c>
      <c r="G80" s="102"/>
      <c r="H80" s="39"/>
      <c r="I80" s="39"/>
      <c r="J80" s="39"/>
    </row>
    <row r="81" spans="1:6" ht="12.75">
      <c r="A81" s="49" t="s">
        <v>190</v>
      </c>
      <c r="B81" s="46">
        <v>1</v>
      </c>
      <c r="C81" s="51">
        <v>30000</v>
      </c>
      <c r="D81" s="63">
        <v>2008</v>
      </c>
      <c r="E81" s="37" t="s">
        <v>178</v>
      </c>
      <c r="F81" s="49" t="s">
        <v>99</v>
      </c>
    </row>
    <row r="82" spans="1:12" s="45" customFormat="1" ht="12.75">
      <c r="A82" s="65" t="s">
        <v>180</v>
      </c>
      <c r="B82" s="46">
        <v>1</v>
      </c>
      <c r="C82" s="51">
        <v>30000</v>
      </c>
      <c r="D82" s="63">
        <v>2007</v>
      </c>
      <c r="E82" s="37" t="s">
        <v>178</v>
      </c>
      <c r="F82" s="49" t="s">
        <v>99</v>
      </c>
      <c r="G82" s="101"/>
      <c r="H82" s="102"/>
      <c r="I82" s="39"/>
      <c r="J82" s="39"/>
      <c r="K82" s="39"/>
      <c r="L82" s="103"/>
    </row>
    <row r="83" spans="1:6" ht="12.75">
      <c r="A83" s="65" t="s">
        <v>154</v>
      </c>
      <c r="B83" s="46">
        <v>0.5</v>
      </c>
      <c r="C83" s="51">
        <v>80000</v>
      </c>
      <c r="D83" s="63">
        <v>2012</v>
      </c>
      <c r="E83" s="37" t="s">
        <v>155</v>
      </c>
      <c r="F83" s="49" t="s">
        <v>99</v>
      </c>
    </row>
    <row r="84" spans="1:6" ht="12.75">
      <c r="A84" s="49" t="s">
        <v>239</v>
      </c>
      <c r="B84" s="46">
        <v>1</v>
      </c>
      <c r="C84" s="51">
        <v>63000</v>
      </c>
      <c r="D84" s="63">
        <v>2014</v>
      </c>
      <c r="E84" s="37" t="s">
        <v>11</v>
      </c>
      <c r="F84" s="49" t="s">
        <v>99</v>
      </c>
    </row>
    <row r="85" spans="1:6" ht="12.75">
      <c r="A85" s="49"/>
      <c r="B85" s="46"/>
      <c r="C85" s="51"/>
      <c r="D85" s="46"/>
      <c r="E85" s="46"/>
      <c r="F85" s="65"/>
    </row>
    <row r="86" spans="1:6" ht="13.5" thickBot="1">
      <c r="A86" s="53" t="s">
        <v>34</v>
      </c>
      <c r="B86" s="55">
        <f>COUNT(C78:C84)</f>
        <v>7</v>
      </c>
      <c r="C86" s="55"/>
      <c r="D86" s="55"/>
      <c r="E86" s="55"/>
      <c r="F86" s="57"/>
    </row>
    <row r="87" spans="1:6" ht="12.75">
      <c r="A87" s="66"/>
      <c r="B87" s="67"/>
      <c r="C87" s="68"/>
      <c r="D87" s="68"/>
      <c r="E87" s="68"/>
      <c r="F87" s="69"/>
    </row>
    <row r="88" spans="1:12" s="49" customFormat="1" ht="25.5">
      <c r="A88" s="62" t="s">
        <v>265</v>
      </c>
      <c r="B88" s="41" t="s">
        <v>8</v>
      </c>
      <c r="C88" s="41" t="s">
        <v>67</v>
      </c>
      <c r="D88" s="41" t="s">
        <v>1</v>
      </c>
      <c r="E88" s="41" t="s">
        <v>324</v>
      </c>
      <c r="F88" s="43" t="s">
        <v>9</v>
      </c>
      <c r="G88" s="71"/>
      <c r="H88" s="72"/>
      <c r="I88" s="72"/>
      <c r="J88" s="72"/>
      <c r="K88" s="96"/>
      <c r="L88" s="45"/>
    </row>
    <row r="89" spans="1:11" s="49" customFormat="1" ht="12.75">
      <c r="A89" s="49" t="s">
        <v>269</v>
      </c>
      <c r="B89" s="46">
        <v>0.5</v>
      </c>
      <c r="C89" s="51" t="s">
        <v>111</v>
      </c>
      <c r="D89" s="63">
        <v>1995</v>
      </c>
      <c r="E89" s="37" t="s">
        <v>155</v>
      </c>
      <c r="F89" s="49" t="s">
        <v>99</v>
      </c>
      <c r="G89" s="101"/>
      <c r="H89" s="39"/>
      <c r="I89" s="39"/>
      <c r="J89" s="39"/>
      <c r="K89" s="64"/>
    </row>
    <row r="90" spans="1:6" ht="12.75">
      <c r="A90" s="49"/>
      <c r="B90" s="46"/>
      <c r="C90" s="51"/>
      <c r="D90" s="46"/>
      <c r="E90" s="46"/>
      <c r="F90" s="65"/>
    </row>
    <row r="91" spans="1:6" ht="13.5" thickBot="1">
      <c r="A91" s="53" t="s">
        <v>34</v>
      </c>
      <c r="B91" s="55">
        <f>COUNT(D89)</f>
        <v>1</v>
      </c>
      <c r="C91" s="55"/>
      <c r="D91" s="55"/>
      <c r="E91" s="55"/>
      <c r="F91" s="57"/>
    </row>
    <row r="92" spans="1:6" ht="12.75">
      <c r="A92" s="66"/>
      <c r="B92" s="67"/>
      <c r="C92" s="68"/>
      <c r="D92" s="68"/>
      <c r="E92" s="68"/>
      <c r="F92" s="69"/>
    </row>
    <row r="93" spans="1:6" ht="12.75">
      <c r="A93" s="40" t="s">
        <v>309</v>
      </c>
      <c r="B93" s="41" t="s">
        <v>8</v>
      </c>
      <c r="C93" s="42" t="s">
        <v>253</v>
      </c>
      <c r="D93" s="41" t="s">
        <v>1</v>
      </c>
      <c r="E93" s="41" t="s">
        <v>324</v>
      </c>
      <c r="F93" s="43" t="s">
        <v>9</v>
      </c>
    </row>
    <row r="94" spans="1:6" ht="12.75">
      <c r="A94" s="49" t="s">
        <v>274</v>
      </c>
      <c r="B94" s="46">
        <v>1</v>
      </c>
      <c r="C94" s="51">
        <v>500</v>
      </c>
      <c r="D94" s="63">
        <v>2015</v>
      </c>
      <c r="E94" s="37" t="s">
        <v>254</v>
      </c>
      <c r="F94" s="49" t="s">
        <v>99</v>
      </c>
    </row>
    <row r="95" spans="1:6" ht="12.75">
      <c r="A95" s="58"/>
      <c r="B95" s="70"/>
      <c r="C95" s="60"/>
      <c r="D95" s="60"/>
      <c r="E95" s="60"/>
      <c r="F95" s="39"/>
    </row>
    <row r="96" spans="1:7" ht="13.5" thickBot="1">
      <c r="A96" s="53" t="s">
        <v>34</v>
      </c>
      <c r="B96" s="55">
        <f>COUNT(B94:B94)</f>
        <v>1</v>
      </c>
      <c r="C96" s="55"/>
      <c r="D96" s="55"/>
      <c r="E96" s="55"/>
      <c r="F96" s="57"/>
      <c r="G96" s="64"/>
    </row>
    <row r="97" spans="1:6" ht="12.75">
      <c r="A97" s="58"/>
      <c r="B97" s="70"/>
      <c r="C97" s="60"/>
      <c r="D97" s="60"/>
      <c r="E97" s="60"/>
      <c r="F97" s="39"/>
    </row>
    <row r="98" spans="1:6" ht="25.5">
      <c r="A98" s="62" t="s">
        <v>266</v>
      </c>
      <c r="B98" s="41" t="s">
        <v>8</v>
      </c>
      <c r="C98" s="41" t="s">
        <v>267</v>
      </c>
      <c r="D98" s="41" t="s">
        <v>1</v>
      </c>
      <c r="E98" s="41" t="s">
        <v>324</v>
      </c>
      <c r="F98" s="43" t="s">
        <v>9</v>
      </c>
    </row>
    <row r="99" spans="1:6" ht="12.75">
      <c r="A99" s="49" t="s">
        <v>297</v>
      </c>
      <c r="B99" s="46">
        <v>1</v>
      </c>
      <c r="C99" s="51">
        <v>197</v>
      </c>
      <c r="D99" s="63">
        <v>2006</v>
      </c>
      <c r="E99" s="37" t="s">
        <v>268</v>
      </c>
      <c r="F99" s="49" t="s">
        <v>307</v>
      </c>
    </row>
    <row r="100" spans="1:6" ht="12.75">
      <c r="A100" s="49" t="s">
        <v>298</v>
      </c>
      <c r="B100" s="46">
        <v>1</v>
      </c>
      <c r="C100" s="51">
        <v>220</v>
      </c>
      <c r="D100" s="63">
        <v>2007</v>
      </c>
      <c r="E100" s="37" t="s">
        <v>268</v>
      </c>
      <c r="F100" s="49" t="s">
        <v>307</v>
      </c>
    </row>
    <row r="101" spans="1:6" ht="12.75">
      <c r="A101" s="49" t="s">
        <v>299</v>
      </c>
      <c r="B101" s="46">
        <v>1</v>
      </c>
      <c r="C101" s="51">
        <v>207</v>
      </c>
      <c r="D101" s="63">
        <v>2007</v>
      </c>
      <c r="E101" s="37" t="s">
        <v>268</v>
      </c>
      <c r="F101" s="49" t="s">
        <v>307</v>
      </c>
    </row>
    <row r="102" spans="1:6" ht="12.75">
      <c r="A102" s="49" t="s">
        <v>300</v>
      </c>
      <c r="B102" s="46">
        <v>1</v>
      </c>
      <c r="C102" s="51">
        <v>220</v>
      </c>
      <c r="D102" s="63">
        <v>2008</v>
      </c>
      <c r="E102" s="37" t="s">
        <v>268</v>
      </c>
      <c r="F102" s="49" t="s">
        <v>307</v>
      </c>
    </row>
    <row r="103" spans="1:6" ht="12.75">
      <c r="A103" s="49" t="s">
        <v>301</v>
      </c>
      <c r="B103" s="46">
        <v>1</v>
      </c>
      <c r="C103" s="51">
        <v>301</v>
      </c>
      <c r="D103" s="63">
        <v>2009</v>
      </c>
      <c r="E103" s="37" t="s">
        <v>268</v>
      </c>
      <c r="F103" s="49" t="s">
        <v>307</v>
      </c>
    </row>
    <row r="104" spans="1:6" ht="12.75">
      <c r="A104" s="49" t="s">
        <v>302</v>
      </c>
      <c r="B104" s="46">
        <v>1</v>
      </c>
      <c r="C104" s="51">
        <v>306</v>
      </c>
      <c r="D104" s="63">
        <v>2010</v>
      </c>
      <c r="E104" s="37" t="s">
        <v>268</v>
      </c>
      <c r="F104" s="49" t="s">
        <v>307</v>
      </c>
    </row>
    <row r="105" spans="1:6" ht="12.75">
      <c r="A105" s="49" t="s">
        <v>334</v>
      </c>
      <c r="B105" s="46">
        <v>1</v>
      </c>
      <c r="C105" s="51">
        <v>300</v>
      </c>
      <c r="D105" s="63">
        <v>2016</v>
      </c>
      <c r="E105" s="37" t="s">
        <v>225</v>
      </c>
      <c r="F105" s="49" t="s">
        <v>307</v>
      </c>
    </row>
    <row r="106" spans="1:6" ht="12.75">
      <c r="A106" s="58"/>
      <c r="B106" s="70"/>
      <c r="C106" s="60"/>
      <c r="D106" s="60"/>
      <c r="E106" s="60"/>
      <c r="F106" s="39"/>
    </row>
    <row r="107" spans="1:7" ht="13.5" thickBot="1">
      <c r="A107" s="53" t="s">
        <v>34</v>
      </c>
      <c r="B107" s="55">
        <f>COUNT(C99:C105)</f>
        <v>7</v>
      </c>
      <c r="C107" s="55"/>
      <c r="D107" s="55"/>
      <c r="E107" s="55"/>
      <c r="F107" s="57"/>
      <c r="G107" s="64"/>
    </row>
    <row r="108" spans="1:6" ht="12.75">
      <c r="A108" s="58"/>
      <c r="B108" s="70"/>
      <c r="C108" s="60"/>
      <c r="D108" s="60"/>
      <c r="E108" s="60"/>
      <c r="F108" s="39"/>
    </row>
    <row r="109" spans="1:6" ht="25.5">
      <c r="A109" s="62" t="s">
        <v>220</v>
      </c>
      <c r="B109" s="41" t="s">
        <v>8</v>
      </c>
      <c r="C109" s="41" t="s">
        <v>267</v>
      </c>
      <c r="D109" s="41" t="s">
        <v>1</v>
      </c>
      <c r="E109" s="41" t="s">
        <v>324</v>
      </c>
      <c r="F109" s="43" t="s">
        <v>9</v>
      </c>
    </row>
    <row r="110" spans="1:6" ht="12.75">
      <c r="A110" s="49" t="s">
        <v>222</v>
      </c>
      <c r="B110" s="46">
        <v>1</v>
      </c>
      <c r="C110" s="51">
        <v>300</v>
      </c>
      <c r="D110" s="63">
        <v>2016</v>
      </c>
      <c r="E110" s="37" t="s">
        <v>225</v>
      </c>
      <c r="F110" s="49"/>
    </row>
    <row r="111" spans="1:6" ht="12.75">
      <c r="A111" s="49" t="s">
        <v>223</v>
      </c>
      <c r="B111" s="46">
        <v>1</v>
      </c>
      <c r="C111" s="51">
        <v>300</v>
      </c>
      <c r="D111" s="63">
        <v>2016</v>
      </c>
      <c r="E111" s="37" t="s">
        <v>225</v>
      </c>
      <c r="F111" s="49"/>
    </row>
    <row r="112" spans="1:6" ht="12.75">
      <c r="A112" s="49" t="s">
        <v>224</v>
      </c>
      <c r="B112" s="46">
        <v>1</v>
      </c>
      <c r="C112" s="51">
        <v>300</v>
      </c>
      <c r="D112" s="63">
        <v>2016</v>
      </c>
      <c r="E112" s="37" t="s">
        <v>225</v>
      </c>
      <c r="F112" s="49"/>
    </row>
    <row r="113" spans="1:6" ht="12.75">
      <c r="A113" s="58"/>
      <c r="B113" s="70"/>
      <c r="C113" s="60"/>
      <c r="D113" s="60"/>
      <c r="E113" s="60"/>
      <c r="F113" s="39"/>
    </row>
    <row r="114" spans="1:7" ht="13.5" thickBot="1">
      <c r="A114" s="53" t="s">
        <v>34</v>
      </c>
      <c r="B114" s="55">
        <f>COUNT(C110:C112)</f>
        <v>3</v>
      </c>
      <c r="C114" s="55"/>
      <c r="D114" s="55"/>
      <c r="E114" s="55"/>
      <c r="F114" s="57"/>
      <c r="G114" s="64"/>
    </row>
    <row r="115" spans="1:6" ht="12.75">
      <c r="A115" s="58"/>
      <c r="B115" s="70"/>
      <c r="C115" s="60"/>
      <c r="D115" s="60"/>
      <c r="E115" s="60"/>
      <c r="F115" s="39"/>
    </row>
    <row r="116" ht="13.5" thickBot="1"/>
    <row r="117" spans="1:6" ht="13.5" thickBot="1">
      <c r="A117" s="24" t="s">
        <v>71</v>
      </c>
      <c r="B117" s="121" t="s">
        <v>30</v>
      </c>
      <c r="C117" s="122"/>
      <c r="D117" s="122"/>
      <c r="E117" s="122"/>
      <c r="F117" s="123"/>
    </row>
    <row r="118" spans="1:6" ht="25.5">
      <c r="A118" s="28"/>
      <c r="B118" s="104" t="s">
        <v>27</v>
      </c>
      <c r="C118" s="1" t="s">
        <v>28</v>
      </c>
      <c r="D118" s="2" t="s">
        <v>29</v>
      </c>
      <c r="E118" s="1"/>
      <c r="F118" s="3" t="s">
        <v>23</v>
      </c>
    </row>
    <row r="119" spans="1:6" ht="12.75">
      <c r="A119" s="28" t="s">
        <v>22</v>
      </c>
      <c r="B119" s="105">
        <f>B35</f>
        <v>27</v>
      </c>
      <c r="C119" s="4">
        <f>B42</f>
        <v>3</v>
      </c>
      <c r="D119" s="5">
        <f>B49</f>
        <v>3</v>
      </c>
      <c r="E119" s="4"/>
      <c r="F119" s="6">
        <f aca="true" t="shared" si="0" ref="F119:F125">SUM(B119:D119)</f>
        <v>33</v>
      </c>
    </row>
    <row r="120" spans="1:6" ht="12.75">
      <c r="A120" s="28" t="s">
        <v>251</v>
      </c>
      <c r="B120" s="105">
        <f>B54</f>
        <v>1</v>
      </c>
      <c r="C120" s="4">
        <v>0</v>
      </c>
      <c r="D120" s="5">
        <v>0</v>
      </c>
      <c r="E120" s="4"/>
      <c r="F120" s="6">
        <f t="shared" si="0"/>
        <v>1</v>
      </c>
    </row>
    <row r="121" spans="1:6" ht="12.75">
      <c r="A121" s="28" t="s">
        <v>234</v>
      </c>
      <c r="B121" s="105">
        <v>0</v>
      </c>
      <c r="C121" s="4">
        <f>B60</f>
        <v>2</v>
      </c>
      <c r="D121" s="5">
        <v>0</v>
      </c>
      <c r="E121" s="4"/>
      <c r="F121" s="6">
        <f t="shared" si="0"/>
        <v>2</v>
      </c>
    </row>
    <row r="122" spans="1:6" ht="12.75">
      <c r="A122" s="28" t="s">
        <v>26</v>
      </c>
      <c r="B122" s="105">
        <f>B70</f>
        <v>6</v>
      </c>
      <c r="C122" s="4">
        <v>0</v>
      </c>
      <c r="D122" s="5">
        <f>B75</f>
        <v>1</v>
      </c>
      <c r="E122" s="4"/>
      <c r="F122" s="6">
        <f t="shared" si="0"/>
        <v>7</v>
      </c>
    </row>
    <row r="123" spans="1:6" ht="12.75">
      <c r="A123" s="28" t="s">
        <v>85</v>
      </c>
      <c r="B123" s="105">
        <f>B86</f>
        <v>7</v>
      </c>
      <c r="C123" s="4">
        <v>0</v>
      </c>
      <c r="D123" s="5">
        <f>B91</f>
        <v>1</v>
      </c>
      <c r="E123" s="4"/>
      <c r="F123" s="6">
        <f t="shared" si="0"/>
        <v>8</v>
      </c>
    </row>
    <row r="124" spans="1:6" ht="12.75">
      <c r="A124" s="28" t="s">
        <v>308</v>
      </c>
      <c r="B124" s="105">
        <f>B96</f>
        <v>1</v>
      </c>
      <c r="C124" s="4">
        <v>0</v>
      </c>
      <c r="D124" s="5" t="s">
        <v>111</v>
      </c>
      <c r="E124" s="4"/>
      <c r="F124" s="6">
        <f t="shared" si="0"/>
        <v>1</v>
      </c>
    </row>
    <row r="125" spans="1:6" ht="13.5" thickBot="1">
      <c r="A125" s="28" t="s">
        <v>221</v>
      </c>
      <c r="B125" s="105">
        <f>B107</f>
        <v>7</v>
      </c>
      <c r="C125" s="4"/>
      <c r="D125" s="120">
        <f>B114</f>
        <v>3</v>
      </c>
      <c r="E125" s="4"/>
      <c r="F125" s="6">
        <f t="shared" si="0"/>
        <v>10</v>
      </c>
    </row>
    <row r="126" spans="1:8" ht="13.5" thickBot="1">
      <c r="A126" s="33" t="s">
        <v>23</v>
      </c>
      <c r="B126" s="106">
        <f>SUM(B119:B125)</f>
        <v>49</v>
      </c>
      <c r="C126" s="7">
        <f>SUM(C119:C124)</f>
        <v>5</v>
      </c>
      <c r="D126" s="7">
        <f>SUM(D119:D125)</f>
        <v>8</v>
      </c>
      <c r="E126" s="7"/>
      <c r="F126" s="107">
        <f>SUM(F119:F125)</f>
        <v>62</v>
      </c>
      <c r="H126" s="108"/>
    </row>
    <row r="127" s="37" customFormat="1" ht="12.75">
      <c r="A127" s="26"/>
    </row>
    <row r="128" s="37" customFormat="1" ht="12.75">
      <c r="A128" s="26"/>
    </row>
    <row r="130" s="37" customFormat="1" ht="12.75">
      <c r="A130" s="26"/>
    </row>
  </sheetData>
  <sheetProtection/>
  <mergeCells count="1">
    <mergeCell ref="B117:F117"/>
  </mergeCells>
  <printOptions/>
  <pageMargins left="0.25" right="0.25" top="0.75" bottom="0.75" header="0.3" footer="0.3"/>
  <pageSetup fitToHeight="0" fitToWidth="1" horizontalDpi="600" verticalDpi="600" orientation="portrait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7.00390625" style="26" customWidth="1"/>
    <col min="2" max="2" width="23.57421875" style="37" bestFit="1" customWidth="1"/>
    <col min="3" max="3" width="16.7109375" style="26" bestFit="1" customWidth="1"/>
    <col min="4" max="4" width="21.421875" style="26" bestFit="1" customWidth="1"/>
    <col min="5" max="5" width="21.421875" style="26" customWidth="1"/>
    <col min="6" max="6" width="16.57421875" style="26" bestFit="1" customWidth="1"/>
    <col min="7" max="7" width="15.421875" style="26" bestFit="1" customWidth="1"/>
    <col min="8" max="8" width="26.421875" style="26" bestFit="1" customWidth="1"/>
    <col min="9" max="9" width="9.140625" style="26" customWidth="1"/>
    <col min="10" max="10" width="20.140625" style="26" bestFit="1" customWidth="1"/>
    <col min="11" max="16384" width="9.140625" style="26" customWidth="1"/>
  </cols>
  <sheetData>
    <row r="1" spans="1:7" ht="15.75">
      <c r="A1" s="35" t="s">
        <v>79</v>
      </c>
      <c r="G1" s="39"/>
    </row>
    <row r="2" ht="13.5" thickBot="1">
      <c r="A2" s="38" t="s">
        <v>338</v>
      </c>
    </row>
    <row r="3" ht="12.75">
      <c r="G3" s="39"/>
    </row>
    <row r="4" spans="1:7" ht="12.75">
      <c r="A4" s="40" t="s">
        <v>80</v>
      </c>
      <c r="B4" s="41" t="s">
        <v>8</v>
      </c>
      <c r="C4" s="42" t="s">
        <v>175</v>
      </c>
      <c r="D4" s="41" t="s">
        <v>1</v>
      </c>
      <c r="E4" s="41" t="s">
        <v>324</v>
      </c>
      <c r="F4" s="43" t="s">
        <v>9</v>
      </c>
      <c r="G4" s="39"/>
    </row>
    <row r="5" spans="1:7" ht="12.75">
      <c r="A5" s="49" t="s">
        <v>76</v>
      </c>
      <c r="B5" s="46">
        <v>1</v>
      </c>
      <c r="C5" s="51">
        <v>87305</v>
      </c>
      <c r="D5" s="50">
        <v>1993</v>
      </c>
      <c r="E5" s="37" t="s">
        <v>78</v>
      </c>
      <c r="F5" s="49" t="s">
        <v>99</v>
      </c>
      <c r="G5" s="39"/>
    </row>
    <row r="6" spans="1:7" ht="12.75">
      <c r="A6" s="49" t="s">
        <v>77</v>
      </c>
      <c r="B6" s="46">
        <v>1</v>
      </c>
      <c r="C6" s="51">
        <v>87305</v>
      </c>
      <c r="D6" s="50">
        <v>1993</v>
      </c>
      <c r="E6" s="37" t="s">
        <v>78</v>
      </c>
      <c r="F6" s="49" t="s">
        <v>99</v>
      </c>
      <c r="G6" s="39"/>
    </row>
    <row r="7" spans="1:7" s="27" customFormat="1" ht="12.75">
      <c r="A7" s="49" t="s">
        <v>156</v>
      </c>
      <c r="B7" s="46">
        <v>0.5</v>
      </c>
      <c r="C7" s="51">
        <v>138000</v>
      </c>
      <c r="D7" s="50">
        <v>2002</v>
      </c>
      <c r="E7" s="37" t="s">
        <v>14</v>
      </c>
      <c r="F7" s="49" t="s">
        <v>158</v>
      </c>
      <c r="G7" s="39"/>
    </row>
    <row r="8" spans="1:7" ht="12.75">
      <c r="A8" s="96" t="s">
        <v>39</v>
      </c>
      <c r="B8" s="91">
        <v>1</v>
      </c>
      <c r="C8" s="47">
        <v>137814</v>
      </c>
      <c r="D8" s="60">
        <v>2002</v>
      </c>
      <c r="E8" s="37" t="s">
        <v>14</v>
      </c>
      <c r="F8" s="49" t="s">
        <v>159</v>
      </c>
      <c r="G8" s="39"/>
    </row>
    <row r="9" spans="1:7" ht="12.75">
      <c r="A9" s="96" t="s">
        <v>40</v>
      </c>
      <c r="B9" s="91">
        <v>1</v>
      </c>
      <c r="C9" s="47">
        <v>135423</v>
      </c>
      <c r="D9" s="60">
        <v>2003</v>
      </c>
      <c r="E9" s="37" t="s">
        <v>41</v>
      </c>
      <c r="F9" s="49" t="s">
        <v>159</v>
      </c>
      <c r="G9" s="39"/>
    </row>
    <row r="10" spans="1:7" ht="12.75">
      <c r="A10" s="96" t="s">
        <v>46</v>
      </c>
      <c r="B10" s="91">
        <v>1</v>
      </c>
      <c r="C10" s="47">
        <v>137814</v>
      </c>
      <c r="D10" s="60">
        <v>2004</v>
      </c>
      <c r="E10" s="37" t="s">
        <v>14</v>
      </c>
      <c r="F10" s="49" t="s">
        <v>159</v>
      </c>
      <c r="G10" s="39"/>
    </row>
    <row r="11" spans="1:7" ht="12.75">
      <c r="A11" s="96" t="s">
        <v>50</v>
      </c>
      <c r="B11" s="91">
        <v>1</v>
      </c>
      <c r="C11" s="47">
        <v>135423</v>
      </c>
      <c r="D11" s="60">
        <v>2004</v>
      </c>
      <c r="E11" s="37" t="s">
        <v>41</v>
      </c>
      <c r="F11" s="49" t="s">
        <v>159</v>
      </c>
      <c r="G11" s="39"/>
    </row>
    <row r="12" spans="1:7" s="27" customFormat="1" ht="12.75">
      <c r="A12" s="49" t="s">
        <v>157</v>
      </c>
      <c r="B12" s="46">
        <v>0.5</v>
      </c>
      <c r="C12" s="51">
        <v>138087</v>
      </c>
      <c r="D12" s="50">
        <v>2005</v>
      </c>
      <c r="E12" s="37" t="s">
        <v>14</v>
      </c>
      <c r="F12" s="49" t="s">
        <v>158</v>
      </c>
      <c r="G12" s="39"/>
    </row>
    <row r="13" spans="1:7" ht="12.75">
      <c r="A13" s="49" t="s">
        <v>59</v>
      </c>
      <c r="B13" s="46">
        <v>0.7</v>
      </c>
      <c r="C13" s="51">
        <v>149539</v>
      </c>
      <c r="D13" s="50">
        <v>2006</v>
      </c>
      <c r="E13" s="37" t="s">
        <v>14</v>
      </c>
      <c r="F13" s="49" t="s">
        <v>99</v>
      </c>
      <c r="G13" s="39"/>
    </row>
    <row r="14" spans="1:7" ht="12.75">
      <c r="A14" s="49" t="s">
        <v>69</v>
      </c>
      <c r="B14" s="46">
        <v>0.7</v>
      </c>
      <c r="C14" s="51">
        <v>148786</v>
      </c>
      <c r="D14" s="50">
        <v>2007</v>
      </c>
      <c r="E14" s="37" t="s">
        <v>14</v>
      </c>
      <c r="F14" s="49" t="s">
        <v>99</v>
      </c>
      <c r="G14" s="39"/>
    </row>
    <row r="15" spans="1:7" ht="12.75">
      <c r="A15" s="49" t="s">
        <v>70</v>
      </c>
      <c r="B15" s="46">
        <v>0.7</v>
      </c>
      <c r="C15" s="51">
        <v>148853</v>
      </c>
      <c r="D15" s="50">
        <v>2007</v>
      </c>
      <c r="E15" s="37" t="s">
        <v>14</v>
      </c>
      <c r="F15" s="49" t="s">
        <v>99</v>
      </c>
      <c r="G15" s="39"/>
    </row>
    <row r="16" spans="1:7" ht="12.75">
      <c r="A16" s="49" t="s">
        <v>182</v>
      </c>
      <c r="B16" s="46">
        <v>0.52</v>
      </c>
      <c r="C16" s="51">
        <v>165500</v>
      </c>
      <c r="D16" s="50">
        <v>2008</v>
      </c>
      <c r="E16" s="37" t="s">
        <v>11</v>
      </c>
      <c r="F16" s="49" t="s">
        <v>56</v>
      </c>
      <c r="G16" s="39"/>
    </row>
    <row r="17" spans="1:7" ht="12.75">
      <c r="A17" s="49" t="s">
        <v>183</v>
      </c>
      <c r="B17" s="46">
        <v>0.52</v>
      </c>
      <c r="C17" s="51">
        <v>165500</v>
      </c>
      <c r="D17" s="50">
        <v>2008</v>
      </c>
      <c r="E17" s="37" t="s">
        <v>11</v>
      </c>
      <c r="F17" s="49" t="s">
        <v>12</v>
      </c>
      <c r="G17" s="39"/>
    </row>
    <row r="18" spans="1:7" ht="12.75">
      <c r="A18" s="49" t="s">
        <v>184</v>
      </c>
      <c r="B18" s="46">
        <v>0.52</v>
      </c>
      <c r="C18" s="51">
        <v>165500</v>
      </c>
      <c r="D18" s="50">
        <v>2008</v>
      </c>
      <c r="E18" s="37" t="s">
        <v>11</v>
      </c>
      <c r="F18" s="49" t="s">
        <v>12</v>
      </c>
      <c r="G18" s="39"/>
    </row>
    <row r="19" spans="1:7" ht="12.75">
      <c r="A19" s="49" t="s">
        <v>132</v>
      </c>
      <c r="B19" s="46">
        <v>0.7</v>
      </c>
      <c r="C19" s="51">
        <v>151885</v>
      </c>
      <c r="D19" s="50">
        <v>2008</v>
      </c>
      <c r="E19" s="37" t="s">
        <v>10</v>
      </c>
      <c r="F19" s="49" t="s">
        <v>99</v>
      </c>
      <c r="G19" s="39"/>
    </row>
    <row r="20" spans="1:6" ht="12.75">
      <c r="A20" s="49" t="s">
        <v>120</v>
      </c>
      <c r="B20" s="46">
        <v>0.4</v>
      </c>
      <c r="C20" s="51">
        <v>214176</v>
      </c>
      <c r="D20" s="50">
        <v>2008</v>
      </c>
      <c r="E20" s="37" t="s">
        <v>11</v>
      </c>
      <c r="F20" s="49" t="s">
        <v>99</v>
      </c>
    </row>
    <row r="21" spans="1:6" ht="12.75">
      <c r="A21" s="49" t="s">
        <v>121</v>
      </c>
      <c r="B21" s="46">
        <v>0.4</v>
      </c>
      <c r="C21" s="51">
        <v>214198</v>
      </c>
      <c r="D21" s="50">
        <v>2008</v>
      </c>
      <c r="E21" s="37" t="s">
        <v>11</v>
      </c>
      <c r="F21" s="49" t="s">
        <v>99</v>
      </c>
    </row>
    <row r="22" spans="1:7" ht="12.75">
      <c r="A22" s="49" t="s">
        <v>122</v>
      </c>
      <c r="B22" s="46">
        <v>0.4</v>
      </c>
      <c r="C22" s="51">
        <v>213536</v>
      </c>
      <c r="D22" s="50">
        <v>2008</v>
      </c>
      <c r="E22" s="37" t="s">
        <v>11</v>
      </c>
      <c r="F22" s="49" t="s">
        <v>99</v>
      </c>
      <c r="G22" s="39"/>
    </row>
    <row r="23" spans="1:7" ht="12.75">
      <c r="A23" s="49" t="s">
        <v>124</v>
      </c>
      <c r="B23" s="46">
        <v>0.4</v>
      </c>
      <c r="C23" s="51">
        <v>213101</v>
      </c>
      <c r="D23" s="50">
        <v>2008</v>
      </c>
      <c r="E23" s="37" t="s">
        <v>11</v>
      </c>
      <c r="F23" s="49" t="s">
        <v>99</v>
      </c>
      <c r="G23" s="39"/>
    </row>
    <row r="24" spans="1:7" ht="12.75">
      <c r="A24" s="49" t="s">
        <v>186</v>
      </c>
      <c r="B24" s="46">
        <v>0.52</v>
      </c>
      <c r="C24" s="51">
        <v>165500</v>
      </c>
      <c r="D24" s="50">
        <v>2009</v>
      </c>
      <c r="E24" s="37" t="s">
        <v>11</v>
      </c>
      <c r="F24" s="49" t="s">
        <v>185</v>
      </c>
      <c r="G24" s="39"/>
    </row>
    <row r="25" spans="1:7" s="27" customFormat="1" ht="12.75">
      <c r="A25" s="49" t="s">
        <v>134</v>
      </c>
      <c r="B25" s="46">
        <v>0.7</v>
      </c>
      <c r="C25" s="51">
        <v>155000</v>
      </c>
      <c r="D25" s="50">
        <v>2009</v>
      </c>
      <c r="E25" s="37" t="s">
        <v>54</v>
      </c>
      <c r="F25" s="49" t="s">
        <v>99</v>
      </c>
      <c r="G25" s="39"/>
    </row>
    <row r="26" spans="1:7" s="27" customFormat="1" ht="12.75">
      <c r="A26" s="49" t="s">
        <v>187</v>
      </c>
      <c r="B26" s="46">
        <v>0.52</v>
      </c>
      <c r="C26" s="51">
        <v>165500</v>
      </c>
      <c r="D26" s="50">
        <v>2009</v>
      </c>
      <c r="E26" s="37" t="s">
        <v>11</v>
      </c>
      <c r="F26" s="49" t="s">
        <v>56</v>
      </c>
      <c r="G26" s="39"/>
    </row>
    <row r="27" spans="1:7" s="27" customFormat="1" ht="12.75">
      <c r="A27" s="49" t="s">
        <v>188</v>
      </c>
      <c r="B27" s="46">
        <v>0.52</v>
      </c>
      <c r="C27" s="51">
        <v>165500</v>
      </c>
      <c r="D27" s="50">
        <v>2010</v>
      </c>
      <c r="E27" s="37" t="s">
        <v>11</v>
      </c>
      <c r="F27" s="49" t="s">
        <v>185</v>
      </c>
      <c r="G27" s="39"/>
    </row>
    <row r="28" spans="1:12" s="49" customFormat="1" ht="12.75">
      <c r="A28" s="49" t="s">
        <v>165</v>
      </c>
      <c r="B28" s="46">
        <v>0.33</v>
      </c>
      <c r="C28" s="51">
        <v>160400</v>
      </c>
      <c r="D28" s="50">
        <v>2011</v>
      </c>
      <c r="E28" s="37" t="s">
        <v>11</v>
      </c>
      <c r="F28" s="49" t="s">
        <v>99</v>
      </c>
      <c r="G28" s="71"/>
      <c r="H28" s="72"/>
      <c r="I28" s="72"/>
      <c r="J28" s="72"/>
      <c r="K28" s="96"/>
      <c r="L28" s="45"/>
    </row>
    <row r="29" spans="1:12" s="49" customFormat="1" ht="12.75">
      <c r="A29" s="49" t="s">
        <v>173</v>
      </c>
      <c r="B29" s="46">
        <v>0.33</v>
      </c>
      <c r="C29" s="51">
        <v>160400</v>
      </c>
      <c r="D29" s="50">
        <v>2011</v>
      </c>
      <c r="E29" s="37" t="s">
        <v>11</v>
      </c>
      <c r="F29" s="49" t="s">
        <v>99</v>
      </c>
      <c r="G29" s="101"/>
      <c r="H29" s="39"/>
      <c r="I29" s="39"/>
      <c r="J29" s="39"/>
      <c r="K29" s="96"/>
      <c r="L29" s="103"/>
    </row>
    <row r="30" spans="1:12" s="49" customFormat="1" ht="12.75">
      <c r="A30" s="49" t="s">
        <v>177</v>
      </c>
      <c r="B30" s="46">
        <v>0.33</v>
      </c>
      <c r="C30" s="51">
        <v>160400</v>
      </c>
      <c r="D30" s="50">
        <v>2011</v>
      </c>
      <c r="E30" s="37" t="s">
        <v>11</v>
      </c>
      <c r="F30" s="49" t="s">
        <v>99</v>
      </c>
      <c r="G30" s="101"/>
      <c r="H30" s="39"/>
      <c r="I30" s="39"/>
      <c r="J30" s="39"/>
      <c r="K30" s="96"/>
      <c r="L30" s="103"/>
    </row>
    <row r="31" spans="1:12" s="49" customFormat="1" ht="12.75">
      <c r="A31" s="49" t="s">
        <v>179</v>
      </c>
      <c r="B31" s="46">
        <v>0.33</v>
      </c>
      <c r="C31" s="51">
        <v>160400</v>
      </c>
      <c r="D31" s="50">
        <v>2012</v>
      </c>
      <c r="E31" s="37" t="s">
        <v>11</v>
      </c>
      <c r="F31" s="49" t="s">
        <v>99</v>
      </c>
      <c r="G31" s="101"/>
      <c r="H31" s="39"/>
      <c r="I31" s="39"/>
      <c r="J31" s="39"/>
      <c r="K31" s="96"/>
      <c r="L31" s="103"/>
    </row>
    <row r="32" spans="1:7" ht="12.75">
      <c r="A32" s="45" t="s">
        <v>213</v>
      </c>
      <c r="B32" s="90">
        <v>1</v>
      </c>
      <c r="C32" s="51">
        <v>155900</v>
      </c>
      <c r="D32" s="48">
        <v>2013</v>
      </c>
      <c r="E32" s="37" t="s">
        <v>14</v>
      </c>
      <c r="F32" s="49" t="s">
        <v>216</v>
      </c>
      <c r="G32" s="30"/>
    </row>
    <row r="33" spans="1:7" ht="12.75">
      <c r="A33" s="49" t="s">
        <v>217</v>
      </c>
      <c r="B33" s="46">
        <v>1</v>
      </c>
      <c r="C33" s="51">
        <v>155900</v>
      </c>
      <c r="D33" s="48">
        <v>2013</v>
      </c>
      <c r="E33" s="37" t="s">
        <v>14</v>
      </c>
      <c r="F33" s="49" t="s">
        <v>216</v>
      </c>
      <c r="G33" s="39"/>
    </row>
    <row r="34" spans="1:7" ht="12.75">
      <c r="A34" s="49" t="s">
        <v>325</v>
      </c>
      <c r="B34" s="46">
        <v>1</v>
      </c>
      <c r="C34" s="51">
        <v>173000</v>
      </c>
      <c r="D34" s="50">
        <v>2016</v>
      </c>
      <c r="E34" s="37" t="s">
        <v>14</v>
      </c>
      <c r="F34" s="49" t="s">
        <v>99</v>
      </c>
      <c r="G34" s="39"/>
    </row>
    <row r="35" spans="1:7" ht="12.75">
      <c r="A35" s="49" t="s">
        <v>331</v>
      </c>
      <c r="B35" s="46">
        <v>1</v>
      </c>
      <c r="C35" s="51">
        <v>173000</v>
      </c>
      <c r="D35" s="50">
        <v>2016</v>
      </c>
      <c r="E35" s="37" t="s">
        <v>14</v>
      </c>
      <c r="F35" s="49" t="s">
        <v>99</v>
      </c>
      <c r="G35" s="39"/>
    </row>
    <row r="36" spans="1:7" ht="12.75">
      <c r="A36" s="45"/>
      <c r="B36" s="90"/>
      <c r="C36" s="47"/>
      <c r="D36" s="48"/>
      <c r="E36" s="48"/>
      <c r="F36" s="45"/>
      <c r="G36" s="30"/>
    </row>
    <row r="37" spans="1:7" ht="13.5" thickBot="1">
      <c r="A37" s="53" t="s">
        <v>34</v>
      </c>
      <c r="B37" s="55">
        <f>COUNT(C5:C35)</f>
        <v>31</v>
      </c>
      <c r="C37" s="55"/>
      <c r="D37" s="56"/>
      <c r="E37" s="56"/>
      <c r="F37" s="57"/>
      <c r="G37" s="96"/>
    </row>
    <row r="38" spans="1:7" ht="12.75">
      <c r="A38" s="58"/>
      <c r="B38" s="60"/>
      <c r="C38" s="60"/>
      <c r="D38" s="61"/>
      <c r="E38" s="61"/>
      <c r="F38" s="39"/>
      <c r="G38" s="39"/>
    </row>
    <row r="39" spans="1:7" ht="12.75">
      <c r="A39" s="40" t="s">
        <v>191</v>
      </c>
      <c r="B39" s="41" t="s">
        <v>8</v>
      </c>
      <c r="C39" s="42" t="s">
        <v>175</v>
      </c>
      <c r="D39" s="41" t="s">
        <v>1</v>
      </c>
      <c r="E39" s="41" t="s">
        <v>324</v>
      </c>
      <c r="F39" s="43" t="s">
        <v>9</v>
      </c>
      <c r="G39" s="39"/>
    </row>
    <row r="40" spans="1:7" ht="12.75">
      <c r="A40" s="49" t="s">
        <v>219</v>
      </c>
      <c r="B40" s="46">
        <v>1</v>
      </c>
      <c r="C40" s="51">
        <v>173000</v>
      </c>
      <c r="D40" s="50">
        <v>2017</v>
      </c>
      <c r="E40" s="37" t="s">
        <v>14</v>
      </c>
      <c r="F40" s="49"/>
      <c r="G40" s="39"/>
    </row>
    <row r="41" spans="1:7" ht="12.75">
      <c r="A41" s="49" t="s">
        <v>210</v>
      </c>
      <c r="B41" s="46">
        <v>1</v>
      </c>
      <c r="C41" s="51">
        <v>173000</v>
      </c>
      <c r="D41" s="50">
        <v>2017</v>
      </c>
      <c r="E41" s="37" t="s">
        <v>14</v>
      </c>
      <c r="F41" s="49"/>
      <c r="G41" s="39"/>
    </row>
    <row r="42" spans="1:7" ht="12.75">
      <c r="A42" s="49" t="s">
        <v>211</v>
      </c>
      <c r="B42" s="46">
        <v>1</v>
      </c>
      <c r="C42" s="51">
        <v>173000</v>
      </c>
      <c r="D42" s="50">
        <v>2017</v>
      </c>
      <c r="E42" s="37" t="s">
        <v>14</v>
      </c>
      <c r="F42" s="49"/>
      <c r="G42" s="39"/>
    </row>
    <row r="43" spans="1:7" ht="12.75">
      <c r="A43" s="49" t="s">
        <v>260</v>
      </c>
      <c r="B43" s="46">
        <v>1</v>
      </c>
      <c r="C43" s="51">
        <v>173000</v>
      </c>
      <c r="D43" s="50">
        <v>2018</v>
      </c>
      <c r="E43" s="37" t="s">
        <v>14</v>
      </c>
      <c r="F43" s="49"/>
      <c r="G43" s="39"/>
    </row>
    <row r="44" spans="1:7" ht="12.75">
      <c r="A44" s="49" t="s">
        <v>261</v>
      </c>
      <c r="B44" s="46">
        <v>1</v>
      </c>
      <c r="C44" s="51">
        <v>173000</v>
      </c>
      <c r="D44" s="50">
        <v>2018</v>
      </c>
      <c r="E44" s="37" t="s">
        <v>14</v>
      </c>
      <c r="F44" s="49"/>
      <c r="G44" s="39"/>
    </row>
    <row r="45" spans="1:7" ht="12.75">
      <c r="A45" s="49" t="s">
        <v>262</v>
      </c>
      <c r="B45" s="46">
        <v>1</v>
      </c>
      <c r="C45" s="51">
        <v>173000</v>
      </c>
      <c r="D45" s="50">
        <v>2018</v>
      </c>
      <c r="E45" s="37" t="s">
        <v>14</v>
      </c>
      <c r="F45" s="49"/>
      <c r="G45" s="39"/>
    </row>
    <row r="46" spans="1:7" ht="12.75">
      <c r="A46" s="49" t="s">
        <v>275</v>
      </c>
      <c r="B46" s="46">
        <v>1</v>
      </c>
      <c r="C46" s="51">
        <v>173000</v>
      </c>
      <c r="D46" s="50">
        <v>2018</v>
      </c>
      <c r="E46" s="37" t="s">
        <v>14</v>
      </c>
      <c r="F46" s="49"/>
      <c r="G46" s="39"/>
    </row>
    <row r="47" spans="1:7" ht="12.75">
      <c r="A47" s="49" t="s">
        <v>276</v>
      </c>
      <c r="B47" s="46">
        <v>0.3</v>
      </c>
      <c r="C47" s="51">
        <v>174000</v>
      </c>
      <c r="D47" s="50">
        <v>2017</v>
      </c>
      <c r="E47" s="37" t="s">
        <v>226</v>
      </c>
      <c r="F47" s="49"/>
      <c r="G47" s="39"/>
    </row>
    <row r="48" spans="1:7" ht="12.75">
      <c r="A48" s="49" t="s">
        <v>277</v>
      </c>
      <c r="B48" s="46">
        <v>0.3</v>
      </c>
      <c r="C48" s="51">
        <v>174000</v>
      </c>
      <c r="D48" s="50">
        <v>2018</v>
      </c>
      <c r="E48" s="37" t="s">
        <v>226</v>
      </c>
      <c r="F48" s="49"/>
      <c r="G48" s="39"/>
    </row>
    <row r="49" spans="1:7" ht="12.75">
      <c r="A49" s="49" t="s">
        <v>278</v>
      </c>
      <c r="B49" s="46">
        <v>0.2</v>
      </c>
      <c r="C49" s="51">
        <v>174000</v>
      </c>
      <c r="D49" s="50">
        <v>2018</v>
      </c>
      <c r="E49" s="37" t="s">
        <v>226</v>
      </c>
      <c r="F49" s="49"/>
      <c r="G49" s="39"/>
    </row>
    <row r="50" spans="1:7" ht="12.75">
      <c r="A50" s="49" t="s">
        <v>279</v>
      </c>
      <c r="B50" s="46">
        <v>0.2</v>
      </c>
      <c r="C50" s="51">
        <v>174000</v>
      </c>
      <c r="D50" s="50">
        <v>2019</v>
      </c>
      <c r="E50" s="37" t="s">
        <v>226</v>
      </c>
      <c r="F50" s="49"/>
      <c r="G50" s="39"/>
    </row>
    <row r="51" spans="1:7" ht="12.75">
      <c r="A51" s="49" t="s">
        <v>242</v>
      </c>
      <c r="B51" s="46">
        <v>0.5</v>
      </c>
      <c r="C51" s="51">
        <v>172000</v>
      </c>
      <c r="D51" s="50">
        <v>2018</v>
      </c>
      <c r="E51" s="37" t="s">
        <v>14</v>
      </c>
      <c r="F51" s="49"/>
      <c r="G51" s="39"/>
    </row>
    <row r="52" spans="1:7" ht="12.75">
      <c r="A52" s="49" t="s">
        <v>243</v>
      </c>
      <c r="B52" s="46">
        <v>0.5</v>
      </c>
      <c r="C52" s="51">
        <v>172000</v>
      </c>
      <c r="D52" s="50">
        <v>2018</v>
      </c>
      <c r="E52" s="37" t="s">
        <v>14</v>
      </c>
      <c r="F52" s="49"/>
      <c r="G52" s="39"/>
    </row>
    <row r="53" spans="1:7" ht="12.75">
      <c r="A53" s="49" t="s">
        <v>244</v>
      </c>
      <c r="B53" s="46">
        <v>0.5</v>
      </c>
      <c r="C53" s="51">
        <v>172000</v>
      </c>
      <c r="D53" s="50">
        <v>2019</v>
      </c>
      <c r="E53" s="37" t="s">
        <v>14</v>
      </c>
      <c r="F53" s="49"/>
      <c r="G53" s="39"/>
    </row>
    <row r="54" spans="1:7" ht="12.75">
      <c r="A54" s="49" t="s">
        <v>245</v>
      </c>
      <c r="B54" s="46">
        <v>0.5</v>
      </c>
      <c r="C54" s="51">
        <v>172000</v>
      </c>
      <c r="D54" s="50">
        <v>2019</v>
      </c>
      <c r="E54" s="37" t="s">
        <v>14</v>
      </c>
      <c r="F54" s="49"/>
      <c r="G54" s="39"/>
    </row>
    <row r="55" spans="1:7" ht="12.75">
      <c r="A55" s="49" t="s">
        <v>280</v>
      </c>
      <c r="B55" s="46">
        <v>0.5</v>
      </c>
      <c r="C55" s="51">
        <v>172000</v>
      </c>
      <c r="D55" s="50">
        <v>2020</v>
      </c>
      <c r="E55" s="37" t="s">
        <v>14</v>
      </c>
      <c r="F55" s="49"/>
      <c r="G55" s="39"/>
    </row>
    <row r="56" spans="1:7" ht="12.75">
      <c r="A56" s="49" t="s">
        <v>246</v>
      </c>
      <c r="B56" s="46">
        <v>0.5</v>
      </c>
      <c r="C56" s="51">
        <v>172000</v>
      </c>
      <c r="D56" s="50">
        <v>2020</v>
      </c>
      <c r="E56" s="37" t="s">
        <v>14</v>
      </c>
      <c r="F56" s="49"/>
      <c r="G56" s="39"/>
    </row>
    <row r="57" spans="1:7" ht="12.75">
      <c r="A57" s="49" t="s">
        <v>288</v>
      </c>
      <c r="B57" s="46">
        <v>1</v>
      </c>
      <c r="C57" s="51">
        <v>174000</v>
      </c>
      <c r="D57" s="50">
        <v>2019</v>
      </c>
      <c r="E57" s="37" t="s">
        <v>54</v>
      </c>
      <c r="F57" s="49"/>
      <c r="G57" s="39"/>
    </row>
    <row r="58" spans="1:7" ht="12.75">
      <c r="A58" s="49" t="s">
        <v>289</v>
      </c>
      <c r="B58" s="46">
        <v>1</v>
      </c>
      <c r="C58" s="51">
        <v>174000</v>
      </c>
      <c r="D58" s="50">
        <v>2019</v>
      </c>
      <c r="E58" s="37" t="s">
        <v>54</v>
      </c>
      <c r="F58" s="49"/>
      <c r="G58" s="39"/>
    </row>
    <row r="59" spans="1:7" ht="12.75">
      <c r="A59" s="49"/>
      <c r="B59" s="46"/>
      <c r="C59" s="51"/>
      <c r="D59" s="50"/>
      <c r="E59" s="50"/>
      <c r="F59" s="65"/>
      <c r="G59" s="39"/>
    </row>
    <row r="60" spans="1:7" ht="13.5" thickBot="1">
      <c r="A60" s="53" t="s">
        <v>34</v>
      </c>
      <c r="B60" s="55">
        <f>COUNT(C40:C58)</f>
        <v>19</v>
      </c>
      <c r="C60" s="55"/>
      <c r="D60" s="55"/>
      <c r="E60" s="55"/>
      <c r="F60" s="109"/>
      <c r="G60" s="39"/>
    </row>
    <row r="61" spans="1:7" ht="12.75">
      <c r="A61" s="49"/>
      <c r="B61" s="46"/>
      <c r="C61" s="51"/>
      <c r="D61" s="48"/>
      <c r="E61" s="48"/>
      <c r="F61" s="49"/>
      <c r="G61" s="39"/>
    </row>
    <row r="62" spans="1:7" ht="12.75">
      <c r="A62" s="40" t="s">
        <v>90</v>
      </c>
      <c r="B62" s="41" t="s">
        <v>8</v>
      </c>
      <c r="C62" s="42" t="s">
        <v>175</v>
      </c>
      <c r="D62" s="41" t="s">
        <v>1</v>
      </c>
      <c r="E62" s="41" t="s">
        <v>324</v>
      </c>
      <c r="F62" s="110" t="s">
        <v>9</v>
      </c>
      <c r="G62" s="96"/>
    </row>
    <row r="63" spans="1:7" s="27" customFormat="1" ht="12.75">
      <c r="A63" s="45" t="s">
        <v>198</v>
      </c>
      <c r="B63" s="90">
        <v>0.5</v>
      </c>
      <c r="C63" s="47">
        <v>28006</v>
      </c>
      <c r="D63" s="48">
        <v>1989</v>
      </c>
      <c r="E63" s="37" t="s">
        <v>203</v>
      </c>
      <c r="F63" s="49" t="s">
        <v>158</v>
      </c>
      <c r="G63" s="96"/>
    </row>
    <row r="64" spans="1:7" s="27" customFormat="1" ht="12.75">
      <c r="A64" s="45" t="s">
        <v>333</v>
      </c>
      <c r="B64" s="90">
        <v>0.5</v>
      </c>
      <c r="C64" s="47">
        <v>12030</v>
      </c>
      <c r="D64" s="48">
        <v>1995</v>
      </c>
      <c r="E64" s="37" t="s">
        <v>203</v>
      </c>
      <c r="F64" s="49" t="s">
        <v>158</v>
      </c>
      <c r="G64" s="96"/>
    </row>
    <row r="65" spans="1:7" s="27" customFormat="1" ht="12.75">
      <c r="A65" s="45" t="s">
        <v>200</v>
      </c>
      <c r="B65" s="90">
        <v>0.5</v>
      </c>
      <c r="C65" s="47">
        <v>39270</v>
      </c>
      <c r="D65" s="48">
        <v>1996</v>
      </c>
      <c r="E65" s="37" t="s">
        <v>205</v>
      </c>
      <c r="F65" s="49" t="s">
        <v>201</v>
      </c>
      <c r="G65" s="96"/>
    </row>
    <row r="66" spans="1:7" s="27" customFormat="1" ht="12.75">
      <c r="A66" s="45" t="s">
        <v>199</v>
      </c>
      <c r="B66" s="46">
        <v>0.5</v>
      </c>
      <c r="C66" s="47">
        <v>35454</v>
      </c>
      <c r="D66" s="48">
        <v>1997</v>
      </c>
      <c r="E66" s="37" t="s">
        <v>204</v>
      </c>
      <c r="F66" s="49" t="s">
        <v>158</v>
      </c>
      <c r="G66" s="96"/>
    </row>
    <row r="67" spans="1:7" s="27" customFormat="1" ht="12.75">
      <c r="A67" s="45" t="s">
        <v>194</v>
      </c>
      <c r="B67" s="90">
        <v>0.5</v>
      </c>
      <c r="C67" s="47">
        <v>38961</v>
      </c>
      <c r="D67" s="48">
        <v>2005</v>
      </c>
      <c r="E67" s="37" t="s">
        <v>204</v>
      </c>
      <c r="F67" s="49" t="s">
        <v>158</v>
      </c>
      <c r="G67" s="96"/>
    </row>
    <row r="68" spans="1:7" s="27" customFormat="1" ht="12.75">
      <c r="A68" s="45" t="s">
        <v>197</v>
      </c>
      <c r="B68" s="90">
        <v>0.5</v>
      </c>
      <c r="C68" s="47">
        <v>35229</v>
      </c>
      <c r="D68" s="48">
        <v>2002</v>
      </c>
      <c r="E68" s="37" t="s">
        <v>10</v>
      </c>
      <c r="F68" s="49" t="s">
        <v>158</v>
      </c>
      <c r="G68" s="96"/>
    </row>
    <row r="69" spans="1:7" s="27" customFormat="1" ht="12.75">
      <c r="A69" s="45" t="s">
        <v>255</v>
      </c>
      <c r="B69" s="111">
        <v>1</v>
      </c>
      <c r="C69" s="47">
        <v>10200</v>
      </c>
      <c r="D69" s="48">
        <v>2003</v>
      </c>
      <c r="E69" s="37" t="s">
        <v>263</v>
      </c>
      <c r="F69" s="49" t="s">
        <v>56</v>
      </c>
      <c r="G69" s="96"/>
    </row>
    <row r="70" spans="1:7" s="27" customFormat="1" ht="12.75">
      <c r="A70" s="45" t="s">
        <v>195</v>
      </c>
      <c r="B70" s="90">
        <v>0.5</v>
      </c>
      <c r="C70" s="47">
        <v>38455</v>
      </c>
      <c r="D70" s="48">
        <v>2006</v>
      </c>
      <c r="E70" s="37" t="s">
        <v>14</v>
      </c>
      <c r="F70" s="49" t="s">
        <v>158</v>
      </c>
      <c r="G70" s="96"/>
    </row>
    <row r="71" spans="1:7" s="27" customFormat="1" ht="12.75">
      <c r="A71" s="45" t="s">
        <v>196</v>
      </c>
      <c r="B71" s="90">
        <v>0.5</v>
      </c>
      <c r="C71" s="47">
        <v>38447</v>
      </c>
      <c r="D71" s="48">
        <v>2006</v>
      </c>
      <c r="E71" s="37" t="s">
        <v>14</v>
      </c>
      <c r="F71" s="49" t="s">
        <v>158</v>
      </c>
      <c r="G71" s="96"/>
    </row>
    <row r="72" spans="1:7" s="27" customFormat="1" ht="12.75">
      <c r="A72" s="45" t="s">
        <v>135</v>
      </c>
      <c r="B72" s="90">
        <v>1</v>
      </c>
      <c r="C72" s="47">
        <v>10000</v>
      </c>
      <c r="D72" s="48">
        <v>2009</v>
      </c>
      <c r="E72" s="37" t="s">
        <v>60</v>
      </c>
      <c r="F72" s="49" t="s">
        <v>56</v>
      </c>
      <c r="G72" s="96"/>
    </row>
    <row r="73" spans="1:7" ht="12.75">
      <c r="A73" s="45" t="s">
        <v>140</v>
      </c>
      <c r="B73" s="90">
        <v>1</v>
      </c>
      <c r="C73" s="47">
        <v>10000</v>
      </c>
      <c r="D73" s="48">
        <v>2009</v>
      </c>
      <c r="E73" s="37" t="s">
        <v>60</v>
      </c>
      <c r="F73" s="49" t="s">
        <v>56</v>
      </c>
      <c r="G73" s="39"/>
    </row>
    <row r="74" spans="1:7" ht="12.75">
      <c r="A74" s="45" t="s">
        <v>174</v>
      </c>
      <c r="B74" s="90">
        <v>1</v>
      </c>
      <c r="C74" s="47">
        <v>10000</v>
      </c>
      <c r="D74" s="48">
        <v>2011</v>
      </c>
      <c r="E74" s="37" t="s">
        <v>60</v>
      </c>
      <c r="F74" s="45" t="s">
        <v>56</v>
      </c>
      <c r="G74" s="39"/>
    </row>
    <row r="75" spans="1:7" ht="12.75">
      <c r="A75" s="45" t="s">
        <v>162</v>
      </c>
      <c r="B75" s="90">
        <v>1</v>
      </c>
      <c r="C75" s="47">
        <v>12000</v>
      </c>
      <c r="D75" s="48">
        <v>2011</v>
      </c>
      <c r="E75" s="37" t="s">
        <v>119</v>
      </c>
      <c r="F75" s="45" t="s">
        <v>56</v>
      </c>
      <c r="G75" s="39"/>
    </row>
    <row r="76" spans="1:7" ht="12.75">
      <c r="A76" s="45" t="s">
        <v>176</v>
      </c>
      <c r="B76" s="90">
        <v>1</v>
      </c>
      <c r="C76" s="47">
        <v>12000</v>
      </c>
      <c r="D76" s="48">
        <v>2011</v>
      </c>
      <c r="E76" s="37" t="s">
        <v>119</v>
      </c>
      <c r="F76" s="45" t="s">
        <v>56</v>
      </c>
      <c r="G76" s="30"/>
    </row>
    <row r="77" spans="1:7" ht="12.75">
      <c r="A77" s="45" t="s">
        <v>228</v>
      </c>
      <c r="B77" s="111">
        <v>0.5</v>
      </c>
      <c r="C77" s="47">
        <v>38000</v>
      </c>
      <c r="D77" s="48">
        <v>2014</v>
      </c>
      <c r="E77" s="37" t="s">
        <v>206</v>
      </c>
      <c r="F77" s="45" t="s">
        <v>158</v>
      </c>
      <c r="G77" s="30"/>
    </row>
    <row r="78" spans="1:7" s="27" customFormat="1" ht="12.75">
      <c r="A78" s="45" t="s">
        <v>229</v>
      </c>
      <c r="B78" s="111">
        <v>0.5</v>
      </c>
      <c r="C78" s="47">
        <v>38000</v>
      </c>
      <c r="D78" s="48">
        <v>2014</v>
      </c>
      <c r="E78" s="37" t="s">
        <v>206</v>
      </c>
      <c r="F78" s="49" t="s">
        <v>158</v>
      </c>
      <c r="G78" s="96"/>
    </row>
    <row r="79" spans="1:7" s="27" customFormat="1" ht="12.75">
      <c r="A79" s="45" t="s">
        <v>230</v>
      </c>
      <c r="B79" s="111">
        <v>0.5</v>
      </c>
      <c r="C79" s="47">
        <v>38000</v>
      </c>
      <c r="D79" s="48">
        <v>2014</v>
      </c>
      <c r="E79" s="37" t="s">
        <v>206</v>
      </c>
      <c r="F79" s="49" t="s">
        <v>158</v>
      </c>
      <c r="G79" s="96"/>
    </row>
    <row r="80" spans="1:7" s="27" customFormat="1" ht="12.75">
      <c r="A80" s="45" t="s">
        <v>231</v>
      </c>
      <c r="B80" s="111">
        <v>0.5</v>
      </c>
      <c r="C80" s="47">
        <v>38000</v>
      </c>
      <c r="D80" s="48">
        <v>2015</v>
      </c>
      <c r="E80" s="37" t="s">
        <v>206</v>
      </c>
      <c r="F80" s="49" t="s">
        <v>158</v>
      </c>
      <c r="G80" s="96"/>
    </row>
    <row r="81" spans="1:7" s="27" customFormat="1" ht="12.75">
      <c r="A81" s="45" t="s">
        <v>310</v>
      </c>
      <c r="B81" s="111">
        <v>0.5</v>
      </c>
      <c r="C81" s="47">
        <v>38000</v>
      </c>
      <c r="D81" s="48">
        <v>2015</v>
      </c>
      <c r="E81" s="37" t="s">
        <v>232</v>
      </c>
      <c r="F81" s="49" t="s">
        <v>158</v>
      </c>
      <c r="G81" s="96"/>
    </row>
    <row r="82" spans="1:7" s="27" customFormat="1" ht="12.75">
      <c r="A82" s="45" t="s">
        <v>326</v>
      </c>
      <c r="B82" s="111">
        <v>0.5</v>
      </c>
      <c r="C82" s="47">
        <v>38000</v>
      </c>
      <c r="D82" s="48">
        <v>2016</v>
      </c>
      <c r="E82" s="37" t="s">
        <v>232</v>
      </c>
      <c r="F82" s="49" t="s">
        <v>158</v>
      </c>
      <c r="G82" s="96"/>
    </row>
    <row r="83" spans="1:7" s="27" customFormat="1" ht="12.75">
      <c r="A83" s="45" t="s">
        <v>332</v>
      </c>
      <c r="B83" s="111">
        <v>0.5</v>
      </c>
      <c r="C83" s="47">
        <v>38000</v>
      </c>
      <c r="D83" s="48">
        <v>2016</v>
      </c>
      <c r="E83" s="37" t="s">
        <v>232</v>
      </c>
      <c r="F83" s="49" t="s">
        <v>158</v>
      </c>
      <c r="G83" s="96"/>
    </row>
    <row r="84" spans="1:7" s="27" customFormat="1" ht="12.75">
      <c r="A84" s="45" t="s">
        <v>335</v>
      </c>
      <c r="B84" s="111">
        <v>0.5</v>
      </c>
      <c r="C84" s="47">
        <v>38000</v>
      </c>
      <c r="D84" s="48">
        <v>2016</v>
      </c>
      <c r="E84" s="37" t="s">
        <v>232</v>
      </c>
      <c r="F84" s="49" t="s">
        <v>158</v>
      </c>
      <c r="G84" s="96"/>
    </row>
    <row r="85" spans="1:7" ht="12.75">
      <c r="A85" s="49"/>
      <c r="B85" s="46"/>
      <c r="C85" s="51"/>
      <c r="D85" s="50"/>
      <c r="E85" s="50"/>
      <c r="F85" s="65"/>
      <c r="G85" s="39"/>
    </row>
    <row r="86" spans="1:7" ht="13.5" thickBot="1">
      <c r="A86" s="53" t="s">
        <v>34</v>
      </c>
      <c r="B86" s="55">
        <f>COUNT(C63:C84)</f>
        <v>22</v>
      </c>
      <c r="C86" s="55"/>
      <c r="D86" s="55"/>
      <c r="E86" s="55"/>
      <c r="F86" s="109"/>
      <c r="G86" s="39"/>
    </row>
    <row r="87" spans="1:7" ht="12.75">
      <c r="A87" s="58"/>
      <c r="B87" s="70"/>
      <c r="C87" s="60"/>
      <c r="D87" s="60"/>
      <c r="E87" s="60"/>
      <c r="F87" s="96"/>
      <c r="G87" s="39"/>
    </row>
    <row r="88" spans="1:7" ht="12.75">
      <c r="A88" s="40" t="s">
        <v>208</v>
      </c>
      <c r="B88" s="41" t="s">
        <v>8</v>
      </c>
      <c r="C88" s="42" t="s">
        <v>175</v>
      </c>
      <c r="D88" s="41" t="s">
        <v>1</v>
      </c>
      <c r="E88" s="41" t="s">
        <v>324</v>
      </c>
      <c r="F88" s="110" t="s">
        <v>9</v>
      </c>
      <c r="G88" s="96"/>
    </row>
    <row r="89" spans="1:8" s="27" customFormat="1" ht="12.75">
      <c r="A89" s="45" t="s">
        <v>212</v>
      </c>
      <c r="B89" s="46" t="s">
        <v>18</v>
      </c>
      <c r="C89" s="47">
        <v>35223</v>
      </c>
      <c r="D89" s="48">
        <v>2005</v>
      </c>
      <c r="E89" s="37" t="s">
        <v>10</v>
      </c>
      <c r="F89" s="49" t="s">
        <v>201</v>
      </c>
      <c r="G89" s="45"/>
      <c r="H89" s="49"/>
    </row>
    <row r="90" spans="1:7" s="27" customFormat="1" ht="12.75">
      <c r="A90" s="45" t="s">
        <v>227</v>
      </c>
      <c r="B90" s="90" t="s">
        <v>18</v>
      </c>
      <c r="C90" s="47">
        <v>81605</v>
      </c>
      <c r="D90" s="48">
        <v>2009</v>
      </c>
      <c r="E90" s="37" t="s">
        <v>233</v>
      </c>
      <c r="F90" s="49" t="s">
        <v>56</v>
      </c>
      <c r="G90" s="96"/>
    </row>
    <row r="91" spans="1:7" ht="12.75">
      <c r="A91" s="49"/>
      <c r="B91" s="46"/>
      <c r="C91" s="51"/>
      <c r="D91" s="50"/>
      <c r="E91" s="50"/>
      <c r="F91" s="65"/>
      <c r="G91" s="39"/>
    </row>
    <row r="92" spans="1:7" ht="13.5" thickBot="1">
      <c r="A92" s="53" t="s">
        <v>34</v>
      </c>
      <c r="B92" s="55">
        <f>COUNT(C89:C90)</f>
        <v>2</v>
      </c>
      <c r="C92" s="55"/>
      <c r="D92" s="55"/>
      <c r="E92" s="55"/>
      <c r="F92" s="109"/>
      <c r="G92" s="39"/>
    </row>
    <row r="93" spans="1:7" s="27" customFormat="1" ht="12.75">
      <c r="A93" s="66"/>
      <c r="B93" s="68"/>
      <c r="C93" s="68"/>
      <c r="D93" s="68"/>
      <c r="E93" s="68"/>
      <c r="F93" s="112"/>
      <c r="G93" s="39"/>
    </row>
    <row r="94" spans="1:7" ht="12.75">
      <c r="A94" s="40" t="s">
        <v>202</v>
      </c>
      <c r="B94" s="41" t="s">
        <v>8</v>
      </c>
      <c r="C94" s="42" t="s">
        <v>175</v>
      </c>
      <c r="D94" s="41" t="s">
        <v>1</v>
      </c>
      <c r="E94" s="41" t="s">
        <v>324</v>
      </c>
      <c r="F94" s="110" t="s">
        <v>9</v>
      </c>
      <c r="G94" s="96"/>
    </row>
    <row r="95" spans="1:7" s="27" customFormat="1" ht="12.75">
      <c r="A95" s="45" t="s">
        <v>256</v>
      </c>
      <c r="B95" s="111">
        <v>0.5</v>
      </c>
      <c r="C95" s="47">
        <v>38000</v>
      </c>
      <c r="D95" s="48">
        <v>2017</v>
      </c>
      <c r="E95" s="37" t="s">
        <v>232</v>
      </c>
      <c r="F95" s="49" t="s">
        <v>158</v>
      </c>
      <c r="G95" s="96"/>
    </row>
    <row r="96" spans="1:7" s="27" customFormat="1" ht="12.75">
      <c r="A96" s="45" t="s">
        <v>257</v>
      </c>
      <c r="B96" s="111">
        <v>0.5</v>
      </c>
      <c r="C96" s="47">
        <v>38000</v>
      </c>
      <c r="D96" s="48">
        <v>2017</v>
      </c>
      <c r="E96" s="37" t="s">
        <v>232</v>
      </c>
      <c r="F96" s="49" t="s">
        <v>158</v>
      </c>
      <c r="G96" s="96"/>
    </row>
    <row r="97" spans="1:7" s="27" customFormat="1" ht="12.75">
      <c r="A97" s="45" t="s">
        <v>258</v>
      </c>
      <c r="B97" s="111">
        <v>0.5</v>
      </c>
      <c r="C97" s="47">
        <v>38000</v>
      </c>
      <c r="D97" s="48">
        <v>2017</v>
      </c>
      <c r="E97" s="37" t="s">
        <v>232</v>
      </c>
      <c r="F97" s="49" t="s">
        <v>158</v>
      </c>
      <c r="G97" s="96"/>
    </row>
    <row r="98" spans="1:7" s="27" customFormat="1" ht="12.75">
      <c r="A98" s="45" t="s">
        <v>259</v>
      </c>
      <c r="B98" s="111">
        <v>0.5</v>
      </c>
      <c r="C98" s="47">
        <v>38000</v>
      </c>
      <c r="D98" s="48">
        <v>2018</v>
      </c>
      <c r="E98" s="37" t="s">
        <v>232</v>
      </c>
      <c r="F98" s="49" t="s">
        <v>158</v>
      </c>
      <c r="G98" s="96"/>
    </row>
    <row r="99" spans="1:7" ht="12.75">
      <c r="A99" s="49"/>
      <c r="B99" s="46"/>
      <c r="C99" s="51"/>
      <c r="D99" s="50"/>
      <c r="E99" s="50"/>
      <c r="F99" s="65"/>
      <c r="G99" s="39"/>
    </row>
    <row r="100" spans="1:7" ht="13.5" thickBot="1">
      <c r="A100" s="53" t="s">
        <v>34</v>
      </c>
      <c r="B100" s="55">
        <f>COUNT(C95:C98)</f>
        <v>4</v>
      </c>
      <c r="C100" s="55"/>
      <c r="D100" s="55"/>
      <c r="E100" s="55"/>
      <c r="F100" s="109"/>
      <c r="G100" s="39"/>
    </row>
    <row r="101" spans="1:7" ht="12.75">
      <c r="A101" s="58"/>
      <c r="B101" s="70"/>
      <c r="C101" s="60"/>
      <c r="D101" s="60"/>
      <c r="E101" s="60"/>
      <c r="F101" s="96"/>
      <c r="G101" s="39"/>
    </row>
    <row r="102" spans="1:7" ht="12.75">
      <c r="A102" s="40" t="s">
        <v>91</v>
      </c>
      <c r="B102" s="41" t="s">
        <v>8</v>
      </c>
      <c r="C102" s="42" t="s">
        <v>0</v>
      </c>
      <c r="D102" s="41" t="s">
        <v>1</v>
      </c>
      <c r="E102" s="41" t="s">
        <v>324</v>
      </c>
      <c r="F102" s="110" t="s">
        <v>9</v>
      </c>
      <c r="G102" s="39"/>
    </row>
    <row r="103" spans="1:7" ht="12.75">
      <c r="A103" s="49" t="s">
        <v>35</v>
      </c>
      <c r="B103" s="46">
        <v>1</v>
      </c>
      <c r="C103" s="51">
        <v>151736</v>
      </c>
      <c r="D103" s="50">
        <v>2003</v>
      </c>
      <c r="E103" s="37" t="s">
        <v>10</v>
      </c>
      <c r="F103" s="49" t="s">
        <v>99</v>
      </c>
      <c r="G103" s="39"/>
    </row>
    <row r="104" spans="1:7" ht="12.75">
      <c r="A104" s="49" t="s">
        <v>32</v>
      </c>
      <c r="B104" s="46">
        <v>1</v>
      </c>
      <c r="C104" s="51">
        <v>151849</v>
      </c>
      <c r="D104" s="50">
        <v>2003</v>
      </c>
      <c r="E104" s="37" t="s">
        <v>10</v>
      </c>
      <c r="F104" s="49" t="s">
        <v>99</v>
      </c>
      <c r="G104" s="39"/>
    </row>
    <row r="105" spans="1:7" ht="12.75">
      <c r="A105" s="45" t="s">
        <v>49</v>
      </c>
      <c r="B105" s="91" t="s">
        <v>18</v>
      </c>
      <c r="C105" s="47">
        <v>149999</v>
      </c>
      <c r="D105" s="48">
        <v>2004</v>
      </c>
      <c r="E105" s="37" t="s">
        <v>14</v>
      </c>
      <c r="F105" s="49" t="s">
        <v>159</v>
      </c>
      <c r="G105" s="39"/>
    </row>
    <row r="106" spans="1:7" ht="12.75">
      <c r="A106" s="45" t="s">
        <v>37</v>
      </c>
      <c r="B106" s="90">
        <v>1</v>
      </c>
      <c r="C106" s="47">
        <v>151693</v>
      </c>
      <c r="D106" s="50">
        <v>2004</v>
      </c>
      <c r="E106" s="37" t="s">
        <v>10</v>
      </c>
      <c r="F106" s="49" t="s">
        <v>99</v>
      </c>
      <c r="G106" s="39"/>
    </row>
    <row r="107" spans="1:6" ht="12.75">
      <c r="A107" s="49" t="s">
        <v>53</v>
      </c>
      <c r="B107" s="46" t="s">
        <v>18</v>
      </c>
      <c r="C107" s="51">
        <v>159342</v>
      </c>
      <c r="D107" s="50">
        <v>2005</v>
      </c>
      <c r="E107" s="37" t="s">
        <v>14</v>
      </c>
      <c r="F107" s="49" t="s">
        <v>159</v>
      </c>
    </row>
    <row r="108" spans="1:6" ht="12.75">
      <c r="A108" s="49"/>
      <c r="B108" s="46"/>
      <c r="C108" s="51"/>
      <c r="D108" s="50"/>
      <c r="E108" s="50"/>
      <c r="F108" s="49"/>
    </row>
    <row r="109" spans="1:6" ht="13.5" thickBot="1">
      <c r="A109" s="53" t="s">
        <v>34</v>
      </c>
      <c r="B109" s="55">
        <f>COUNT(C103:C107)</f>
        <v>5</v>
      </c>
      <c r="C109" s="55"/>
      <c r="D109" s="56"/>
      <c r="E109" s="56"/>
      <c r="F109" s="57"/>
    </row>
    <row r="110" spans="1:6" ht="12.75">
      <c r="A110" s="58"/>
      <c r="B110" s="70"/>
      <c r="C110" s="60"/>
      <c r="D110" s="61"/>
      <c r="E110" s="61"/>
      <c r="F110" s="39"/>
    </row>
    <row r="111" spans="1:7" ht="12.75">
      <c r="A111" s="40" t="s">
        <v>149</v>
      </c>
      <c r="B111" s="41" t="s">
        <v>8</v>
      </c>
      <c r="C111" s="42" t="s">
        <v>0</v>
      </c>
      <c r="D111" s="41" t="s">
        <v>1</v>
      </c>
      <c r="E111" s="41" t="s">
        <v>324</v>
      </c>
      <c r="F111" s="110" t="s">
        <v>9</v>
      </c>
      <c r="G111" s="96"/>
    </row>
    <row r="112" spans="1:7" ht="12.75">
      <c r="A112" s="45" t="s">
        <v>137</v>
      </c>
      <c r="B112" s="86">
        <v>1</v>
      </c>
      <c r="C112" s="47">
        <v>40083</v>
      </c>
      <c r="D112" s="48">
        <v>2007</v>
      </c>
      <c r="E112" s="37" t="s">
        <v>138</v>
      </c>
      <c r="F112" s="49" t="s">
        <v>99</v>
      </c>
      <c r="G112" s="39"/>
    </row>
    <row r="113" spans="1:7" ht="12.75">
      <c r="A113" s="49"/>
      <c r="B113" s="46"/>
      <c r="C113" s="51"/>
      <c r="D113" s="50"/>
      <c r="E113" s="50"/>
      <c r="F113" s="65"/>
      <c r="G113" s="39"/>
    </row>
    <row r="114" spans="1:7" ht="13.5" thickBot="1">
      <c r="A114" s="53" t="s">
        <v>34</v>
      </c>
      <c r="B114" s="55">
        <f>COUNT(B112)</f>
        <v>1</v>
      </c>
      <c r="C114" s="55"/>
      <c r="D114" s="55"/>
      <c r="E114" s="55"/>
      <c r="F114" s="109"/>
      <c r="G114" s="39"/>
    </row>
    <row r="115" spans="1:6" ht="12.75">
      <c r="A115" s="58"/>
      <c r="B115" s="70"/>
      <c r="C115" s="60"/>
      <c r="D115" s="61"/>
      <c r="E115" s="61"/>
      <c r="F115" s="39"/>
    </row>
    <row r="116" ht="13.5" thickBot="1"/>
    <row r="117" spans="1:6" ht="13.5" thickBot="1">
      <c r="A117" s="9" t="s">
        <v>79</v>
      </c>
      <c r="B117" s="121" t="s">
        <v>30</v>
      </c>
      <c r="C117" s="122"/>
      <c r="D117" s="122"/>
      <c r="E117" s="122"/>
      <c r="F117" s="124"/>
    </row>
    <row r="118" spans="1:6" ht="26.25" thickBot="1">
      <c r="A118" s="113"/>
      <c r="B118" s="114" t="s">
        <v>27</v>
      </c>
      <c r="C118" s="25" t="s">
        <v>164</v>
      </c>
      <c r="D118" s="25" t="s">
        <v>29</v>
      </c>
      <c r="E118" s="25"/>
      <c r="F118" s="115" t="s">
        <v>23</v>
      </c>
    </row>
    <row r="119" spans="1:6" ht="12.75">
      <c r="A119" s="28" t="s">
        <v>72</v>
      </c>
      <c r="B119" s="105">
        <f>B37</f>
        <v>31</v>
      </c>
      <c r="C119" s="4">
        <v>0</v>
      </c>
      <c r="D119" s="4">
        <f>B60</f>
        <v>19</v>
      </c>
      <c r="E119" s="4"/>
      <c r="F119" s="6">
        <f>SUM(B119:D119)</f>
        <v>50</v>
      </c>
    </row>
    <row r="120" spans="1:6" ht="12.75">
      <c r="A120" s="28" t="s">
        <v>73</v>
      </c>
      <c r="B120" s="34">
        <f>B86</f>
        <v>22</v>
      </c>
      <c r="C120" s="4">
        <f>B92</f>
        <v>2</v>
      </c>
      <c r="D120" s="4">
        <f>B100</f>
        <v>4</v>
      </c>
      <c r="E120" s="4"/>
      <c r="F120" s="6">
        <f>SUM(B120:D120)</f>
        <v>28</v>
      </c>
    </row>
    <row r="121" spans="1:6" ht="12.75">
      <c r="A121" s="28" t="s">
        <v>235</v>
      </c>
      <c r="B121" s="105">
        <f>B109</f>
        <v>5</v>
      </c>
      <c r="C121" s="4">
        <v>0</v>
      </c>
      <c r="D121" s="116">
        <v>0</v>
      </c>
      <c r="E121" s="116"/>
      <c r="F121" s="6">
        <f>SUM(B121:D121)</f>
        <v>5</v>
      </c>
    </row>
    <row r="122" spans="1:6" ht="13.5" thickBot="1">
      <c r="A122" s="28" t="s">
        <v>150</v>
      </c>
      <c r="B122" s="105">
        <f>B114</f>
        <v>1</v>
      </c>
      <c r="C122" s="4">
        <v>0</v>
      </c>
      <c r="D122" s="4">
        <v>0</v>
      </c>
      <c r="E122" s="4"/>
      <c r="F122" s="6">
        <f>SUM(B122:D122)</f>
        <v>1</v>
      </c>
    </row>
    <row r="123" spans="1:6" ht="13.5" thickBot="1">
      <c r="A123" s="33" t="s">
        <v>23</v>
      </c>
      <c r="B123" s="106">
        <f>SUM(B119:B122)</f>
        <v>59</v>
      </c>
      <c r="C123" s="7">
        <f>SUM(C119:C122)</f>
        <v>2</v>
      </c>
      <c r="D123" s="7">
        <f>SUM(D119:D122)</f>
        <v>23</v>
      </c>
      <c r="E123" s="7"/>
      <c r="F123" s="107">
        <f>SUM(F119:F122)</f>
        <v>84</v>
      </c>
    </row>
  </sheetData>
  <sheetProtection/>
  <mergeCells count="1">
    <mergeCell ref="B117:F117"/>
  </mergeCells>
  <printOptions/>
  <pageMargins left="0.25" right="0.25" top="0.75" bottom="0.75" header="0.3" footer="0.3"/>
  <pageSetup fitToHeight="0" fitToWidth="1" horizontalDpi="600" verticalDpi="600" orientation="portrait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PageLayoutView="0" workbookViewId="0" topLeftCell="A43">
      <selection activeCell="G27" sqref="G27"/>
    </sheetView>
  </sheetViews>
  <sheetFormatPr defaultColWidth="9.140625" defaultRowHeight="12.75"/>
  <cols>
    <col min="1" max="1" width="47.00390625" style="26" customWidth="1"/>
    <col min="2" max="2" width="23.57421875" style="37" bestFit="1" customWidth="1"/>
    <col min="3" max="3" width="16.7109375" style="26" bestFit="1" customWidth="1"/>
    <col min="4" max="4" width="21.421875" style="26" bestFit="1" customWidth="1"/>
    <col min="5" max="5" width="21.421875" style="26" customWidth="1"/>
    <col min="6" max="6" width="16.57421875" style="26" bestFit="1" customWidth="1"/>
    <col min="7" max="7" width="15.421875" style="26" bestFit="1" customWidth="1"/>
    <col min="8" max="8" width="26.421875" style="26" bestFit="1" customWidth="1"/>
    <col min="9" max="9" width="9.140625" style="26" customWidth="1"/>
    <col min="10" max="10" width="20.140625" style="26" bestFit="1" customWidth="1"/>
    <col min="11" max="16384" width="9.140625" style="26" customWidth="1"/>
  </cols>
  <sheetData>
    <row r="1" spans="1:7" ht="15.75">
      <c r="A1" s="35" t="s">
        <v>82</v>
      </c>
      <c r="G1" s="39"/>
    </row>
    <row r="2" ht="13.5" thickBot="1">
      <c r="A2" s="38" t="s">
        <v>338</v>
      </c>
    </row>
    <row r="3" ht="12.75">
      <c r="G3" s="39"/>
    </row>
    <row r="4" spans="1:8" ht="12.75">
      <c r="A4" s="40" t="s">
        <v>88</v>
      </c>
      <c r="B4" s="41" t="s">
        <v>8</v>
      </c>
      <c r="C4" s="42" t="s">
        <v>0</v>
      </c>
      <c r="D4" s="41" t="s">
        <v>1</v>
      </c>
      <c r="E4" s="41" t="s">
        <v>324</v>
      </c>
      <c r="F4" s="110" t="s">
        <v>9</v>
      </c>
      <c r="G4" s="39"/>
      <c r="H4" s="117"/>
    </row>
    <row r="5" spans="1:7" s="27" customFormat="1" ht="12.75">
      <c r="A5" s="64" t="s">
        <v>150</v>
      </c>
      <c r="B5" s="72"/>
      <c r="C5" s="71"/>
      <c r="D5" s="72"/>
      <c r="E5" s="72"/>
      <c r="F5" s="64"/>
      <c r="G5" s="39"/>
    </row>
    <row r="6" spans="1:7" ht="12.75">
      <c r="A6" s="45" t="s">
        <v>166</v>
      </c>
      <c r="B6" s="90">
        <v>1</v>
      </c>
      <c r="C6" s="47">
        <v>105200</v>
      </c>
      <c r="D6" s="48">
        <v>2006</v>
      </c>
      <c r="E6" s="37" t="s">
        <v>10</v>
      </c>
      <c r="F6" s="49" t="s">
        <v>99</v>
      </c>
      <c r="G6" s="39"/>
    </row>
    <row r="7" spans="1:6" ht="12.75">
      <c r="A7" s="45" t="s">
        <v>167</v>
      </c>
      <c r="B7" s="90">
        <v>1</v>
      </c>
      <c r="C7" s="47">
        <v>105200</v>
      </c>
      <c r="D7" s="48">
        <v>2007</v>
      </c>
      <c r="E7" s="37" t="s">
        <v>10</v>
      </c>
      <c r="F7" s="49" t="s">
        <v>99</v>
      </c>
    </row>
    <row r="8" spans="1:7" ht="12.75">
      <c r="A8" s="45" t="s">
        <v>168</v>
      </c>
      <c r="B8" s="90">
        <v>1</v>
      </c>
      <c r="C8" s="47">
        <v>105200</v>
      </c>
      <c r="D8" s="48">
        <v>2007</v>
      </c>
      <c r="E8" s="37" t="s">
        <v>10</v>
      </c>
      <c r="F8" s="49" t="s">
        <v>99</v>
      </c>
      <c r="G8" s="39"/>
    </row>
    <row r="9" spans="1:7" ht="12.75">
      <c r="A9" s="45" t="s">
        <v>270</v>
      </c>
      <c r="B9" s="90">
        <v>1</v>
      </c>
      <c r="C9" s="47">
        <v>109001</v>
      </c>
      <c r="D9" s="48">
        <v>2010</v>
      </c>
      <c r="E9" s="37" t="s">
        <v>226</v>
      </c>
      <c r="F9" s="49" t="s">
        <v>99</v>
      </c>
      <c r="G9" s="39"/>
    </row>
    <row r="10" spans="1:7" ht="12.75">
      <c r="A10" s="45" t="s">
        <v>323</v>
      </c>
      <c r="B10" s="90">
        <v>1</v>
      </c>
      <c r="C10" s="47">
        <v>109581</v>
      </c>
      <c r="D10" s="48">
        <v>2011</v>
      </c>
      <c r="E10" s="37" t="s">
        <v>226</v>
      </c>
      <c r="F10" s="49" t="s">
        <v>99</v>
      </c>
      <c r="G10" s="39"/>
    </row>
    <row r="11" spans="1:7" ht="12.75">
      <c r="A11" s="45" t="s">
        <v>271</v>
      </c>
      <c r="B11" s="90">
        <v>1</v>
      </c>
      <c r="C11" s="47">
        <v>109581</v>
      </c>
      <c r="D11" s="48">
        <v>2011</v>
      </c>
      <c r="E11" s="37" t="s">
        <v>226</v>
      </c>
      <c r="F11" s="49" t="s">
        <v>99</v>
      </c>
      <c r="G11" s="39"/>
    </row>
    <row r="12" spans="1:7" ht="12.75">
      <c r="A12" s="45" t="s">
        <v>272</v>
      </c>
      <c r="B12" s="90">
        <v>1</v>
      </c>
      <c r="C12" s="47">
        <v>109676</v>
      </c>
      <c r="D12" s="48">
        <v>2011</v>
      </c>
      <c r="E12" s="37" t="s">
        <v>226</v>
      </c>
      <c r="F12" s="49" t="s">
        <v>99</v>
      </c>
      <c r="G12" s="39"/>
    </row>
    <row r="13" spans="1:7" ht="12.75">
      <c r="A13" s="118" t="s">
        <v>109</v>
      </c>
      <c r="B13" s="90"/>
      <c r="C13" s="47"/>
      <c r="D13" s="48"/>
      <c r="E13" s="37"/>
      <c r="F13" s="49"/>
      <c r="G13" s="39"/>
    </row>
    <row r="14" spans="1:7" ht="12.75">
      <c r="A14" s="49" t="s">
        <v>171</v>
      </c>
      <c r="B14" s="46">
        <v>1</v>
      </c>
      <c r="C14" s="51">
        <v>113022</v>
      </c>
      <c r="D14" s="50">
        <v>1999</v>
      </c>
      <c r="E14" s="37" t="s">
        <v>11</v>
      </c>
      <c r="F14" s="49" t="s">
        <v>99</v>
      </c>
      <c r="G14" s="39"/>
    </row>
    <row r="15" spans="1:6" ht="12.75">
      <c r="A15" s="45" t="s">
        <v>170</v>
      </c>
      <c r="B15" s="90">
        <v>1</v>
      </c>
      <c r="C15" s="47">
        <v>113144</v>
      </c>
      <c r="D15" s="48">
        <v>1999</v>
      </c>
      <c r="E15" s="37" t="s">
        <v>11</v>
      </c>
      <c r="F15" s="49" t="s">
        <v>99</v>
      </c>
    </row>
    <row r="16" spans="1:7" ht="12.75">
      <c r="A16" s="49" t="s">
        <v>169</v>
      </c>
      <c r="B16" s="46">
        <v>1</v>
      </c>
      <c r="C16" s="51">
        <v>113357</v>
      </c>
      <c r="D16" s="50">
        <v>1999</v>
      </c>
      <c r="E16" s="37" t="s">
        <v>11</v>
      </c>
      <c r="F16" s="49" t="s">
        <v>99</v>
      </c>
      <c r="G16" s="39"/>
    </row>
    <row r="17" spans="1:7" ht="12.75">
      <c r="A17" s="49" t="s">
        <v>31</v>
      </c>
      <c r="B17" s="46">
        <v>1</v>
      </c>
      <c r="C17" s="51">
        <v>111920</v>
      </c>
      <c r="D17" s="50">
        <v>2003</v>
      </c>
      <c r="E17" s="37" t="s">
        <v>10</v>
      </c>
      <c r="F17" s="49" t="s">
        <v>99</v>
      </c>
      <c r="G17" s="39"/>
    </row>
    <row r="18" spans="1:7" ht="12.75">
      <c r="A18" s="45" t="s">
        <v>38</v>
      </c>
      <c r="B18" s="90">
        <v>1</v>
      </c>
      <c r="C18" s="47">
        <v>111905</v>
      </c>
      <c r="D18" s="50">
        <v>2004</v>
      </c>
      <c r="E18" s="37" t="s">
        <v>10</v>
      </c>
      <c r="F18" s="49" t="s">
        <v>99</v>
      </c>
      <c r="G18" s="39"/>
    </row>
    <row r="19" spans="1:6" ht="12.75">
      <c r="A19" s="45" t="s">
        <v>43</v>
      </c>
      <c r="B19" s="90">
        <v>1</v>
      </c>
      <c r="C19" s="47">
        <v>115048</v>
      </c>
      <c r="D19" s="48">
        <v>2004</v>
      </c>
      <c r="E19" s="37" t="s">
        <v>14</v>
      </c>
      <c r="F19" s="49" t="s">
        <v>99</v>
      </c>
    </row>
    <row r="20" spans="1:7" ht="12.75">
      <c r="A20" s="45" t="s">
        <v>42</v>
      </c>
      <c r="B20" s="90">
        <v>1</v>
      </c>
      <c r="C20" s="47">
        <v>115392</v>
      </c>
      <c r="D20" s="60">
        <v>2004</v>
      </c>
      <c r="E20" s="37" t="s">
        <v>11</v>
      </c>
      <c r="F20" s="49" t="s">
        <v>99</v>
      </c>
      <c r="G20" s="39"/>
    </row>
    <row r="21" spans="1:7" ht="12.75">
      <c r="A21" s="45" t="s">
        <v>45</v>
      </c>
      <c r="B21" s="90">
        <v>1</v>
      </c>
      <c r="C21" s="47">
        <v>115444</v>
      </c>
      <c r="D21" s="48">
        <v>2004</v>
      </c>
      <c r="E21" s="37" t="s">
        <v>11</v>
      </c>
      <c r="F21" s="49" t="s">
        <v>99</v>
      </c>
      <c r="G21" s="39"/>
    </row>
    <row r="22" spans="1:6" ht="12.75">
      <c r="A22" s="45" t="s">
        <v>55</v>
      </c>
      <c r="B22" s="90">
        <v>1</v>
      </c>
      <c r="C22" s="47">
        <v>114834</v>
      </c>
      <c r="D22" s="48">
        <v>2005</v>
      </c>
      <c r="E22" s="37" t="s">
        <v>44</v>
      </c>
      <c r="F22" s="49" t="s">
        <v>99</v>
      </c>
    </row>
    <row r="23" spans="1:8" ht="12.75">
      <c r="A23" s="45" t="s">
        <v>51</v>
      </c>
      <c r="B23" s="90">
        <v>1</v>
      </c>
      <c r="C23" s="47">
        <v>115515</v>
      </c>
      <c r="D23" s="48">
        <v>2005</v>
      </c>
      <c r="E23" s="37" t="s">
        <v>11</v>
      </c>
      <c r="F23" s="49" t="s">
        <v>99</v>
      </c>
      <c r="G23" s="39"/>
      <c r="H23" s="45"/>
    </row>
    <row r="24" spans="1:8" ht="12.75">
      <c r="A24" s="45" t="s">
        <v>52</v>
      </c>
      <c r="B24" s="90">
        <v>1</v>
      </c>
      <c r="C24" s="47">
        <v>115526</v>
      </c>
      <c r="D24" s="48">
        <v>2005</v>
      </c>
      <c r="E24" s="37" t="s">
        <v>11</v>
      </c>
      <c r="F24" s="49" t="s">
        <v>99</v>
      </c>
      <c r="G24" s="39"/>
      <c r="H24" s="45"/>
    </row>
    <row r="25" spans="1:12" s="49" customFormat="1" ht="12.75">
      <c r="A25" s="45" t="s">
        <v>96</v>
      </c>
      <c r="B25" s="90">
        <v>1</v>
      </c>
      <c r="C25" s="47">
        <v>106000</v>
      </c>
      <c r="D25" s="48">
        <v>2008</v>
      </c>
      <c r="E25" s="37" t="s">
        <v>13</v>
      </c>
      <c r="F25" s="49" t="s">
        <v>99</v>
      </c>
      <c r="G25" s="39"/>
      <c r="H25" s="26"/>
      <c r="I25" s="26"/>
      <c r="J25" s="26"/>
      <c r="K25" s="64"/>
      <c r="L25" s="45"/>
    </row>
    <row r="26" spans="1:12" s="49" customFormat="1" ht="12.75">
      <c r="A26" s="45" t="s">
        <v>296</v>
      </c>
      <c r="B26" s="91">
        <v>1</v>
      </c>
      <c r="C26" s="47">
        <v>106000</v>
      </c>
      <c r="D26" s="48">
        <v>2008</v>
      </c>
      <c r="E26" s="37" t="s">
        <v>13</v>
      </c>
      <c r="F26" s="49" t="s">
        <v>99</v>
      </c>
      <c r="G26" s="39"/>
      <c r="H26" s="26"/>
      <c r="I26" s="26"/>
      <c r="J26" s="26"/>
      <c r="K26" s="96"/>
      <c r="L26" s="45"/>
    </row>
    <row r="27" spans="1:8" ht="12.75">
      <c r="A27" s="45" t="s">
        <v>273</v>
      </c>
      <c r="B27" s="90">
        <v>1</v>
      </c>
      <c r="C27" s="47">
        <v>107617</v>
      </c>
      <c r="D27" s="48">
        <v>2008</v>
      </c>
      <c r="E27" s="37" t="s">
        <v>13</v>
      </c>
      <c r="F27" s="49" t="s">
        <v>99</v>
      </c>
      <c r="G27" s="39"/>
      <c r="H27" s="45"/>
    </row>
    <row r="28" spans="1:8" ht="12.75">
      <c r="A28" s="118" t="s">
        <v>108</v>
      </c>
      <c r="B28" s="90"/>
      <c r="C28" s="47"/>
      <c r="D28" s="48"/>
      <c r="E28" s="37"/>
      <c r="F28" s="49"/>
      <c r="G28" s="39"/>
      <c r="H28" s="45"/>
    </row>
    <row r="29" spans="1:6" ht="12.75">
      <c r="A29" s="45" t="s">
        <v>127</v>
      </c>
      <c r="B29" s="86">
        <v>1</v>
      </c>
      <c r="C29" s="47">
        <v>159435</v>
      </c>
      <c r="D29" s="48">
        <v>2002</v>
      </c>
      <c r="E29" s="37" t="s">
        <v>10</v>
      </c>
      <c r="F29" s="49" t="s">
        <v>99</v>
      </c>
    </row>
    <row r="30" spans="1:7" ht="12.75">
      <c r="A30" s="45" t="s">
        <v>101</v>
      </c>
      <c r="B30" s="86">
        <v>1</v>
      </c>
      <c r="C30" s="47">
        <v>159199</v>
      </c>
      <c r="D30" s="48">
        <v>2003</v>
      </c>
      <c r="E30" s="37" t="s">
        <v>10</v>
      </c>
      <c r="F30" s="49" t="s">
        <v>295</v>
      </c>
      <c r="G30" s="39"/>
    </row>
    <row r="31" spans="1:6" ht="12.75">
      <c r="A31" s="45" t="s">
        <v>129</v>
      </c>
      <c r="B31" s="86">
        <v>1</v>
      </c>
      <c r="C31" s="47">
        <v>165209</v>
      </c>
      <c r="D31" s="48">
        <v>2003</v>
      </c>
      <c r="E31" s="37" t="s">
        <v>54</v>
      </c>
      <c r="F31" s="49" t="s">
        <v>99</v>
      </c>
    </row>
    <row r="32" spans="1:7" ht="12.75">
      <c r="A32" s="45" t="s">
        <v>128</v>
      </c>
      <c r="B32" s="86">
        <v>1</v>
      </c>
      <c r="C32" s="47">
        <v>165293</v>
      </c>
      <c r="D32" s="48">
        <v>2003</v>
      </c>
      <c r="E32" s="37" t="s">
        <v>54</v>
      </c>
      <c r="F32" s="49" t="s">
        <v>99</v>
      </c>
      <c r="G32" s="39"/>
    </row>
    <row r="33" spans="1:7" ht="12.75">
      <c r="A33" s="45" t="s">
        <v>130</v>
      </c>
      <c r="B33" s="86">
        <v>1</v>
      </c>
      <c r="C33" s="47">
        <v>159100</v>
      </c>
      <c r="D33" s="48">
        <v>2004</v>
      </c>
      <c r="E33" s="37" t="s">
        <v>10</v>
      </c>
      <c r="F33" s="49" t="s">
        <v>99</v>
      </c>
      <c r="G33" s="39"/>
    </row>
    <row r="34" spans="1:6" ht="12.75">
      <c r="A34" s="45" t="s">
        <v>131</v>
      </c>
      <c r="B34" s="86">
        <v>1</v>
      </c>
      <c r="C34" s="47">
        <v>159106</v>
      </c>
      <c r="D34" s="48">
        <v>2004</v>
      </c>
      <c r="E34" s="37" t="s">
        <v>10</v>
      </c>
      <c r="F34" s="49" t="s">
        <v>295</v>
      </c>
    </row>
    <row r="35" spans="1:7" ht="12.75">
      <c r="A35" s="45" t="s">
        <v>315</v>
      </c>
      <c r="B35" s="90">
        <v>1</v>
      </c>
      <c r="C35" s="47">
        <v>159966</v>
      </c>
      <c r="D35" s="48">
        <v>2005</v>
      </c>
      <c r="E35" s="37" t="s">
        <v>14</v>
      </c>
      <c r="F35" s="49" t="s">
        <v>99</v>
      </c>
      <c r="G35" s="39"/>
    </row>
    <row r="36" spans="1:7" ht="12.75">
      <c r="A36" s="45" t="s">
        <v>316</v>
      </c>
      <c r="B36" s="90">
        <v>1</v>
      </c>
      <c r="C36" s="47">
        <v>149997</v>
      </c>
      <c r="D36" s="48">
        <v>2006</v>
      </c>
      <c r="E36" s="37" t="s">
        <v>322</v>
      </c>
      <c r="F36" s="49" t="s">
        <v>99</v>
      </c>
      <c r="G36" s="39"/>
    </row>
    <row r="37" spans="1:7" ht="12.75">
      <c r="A37" s="45" t="s">
        <v>319</v>
      </c>
      <c r="B37" s="90">
        <v>1</v>
      </c>
      <c r="C37" s="47">
        <v>149996</v>
      </c>
      <c r="D37" s="48">
        <v>2006</v>
      </c>
      <c r="E37" s="37" t="s">
        <v>322</v>
      </c>
      <c r="F37" s="49" t="s">
        <v>99</v>
      </c>
      <c r="G37" s="39"/>
    </row>
    <row r="38" spans="1:7" ht="12.75">
      <c r="A38" s="45" t="s">
        <v>320</v>
      </c>
      <c r="B38" s="90">
        <v>1</v>
      </c>
      <c r="C38" s="47">
        <v>159223</v>
      </c>
      <c r="D38" s="48">
        <v>2007</v>
      </c>
      <c r="E38" s="37" t="s">
        <v>10</v>
      </c>
      <c r="F38" s="49" t="s">
        <v>99</v>
      </c>
      <c r="G38" s="39"/>
    </row>
    <row r="39" spans="1:7" ht="12.75">
      <c r="A39" s="45" t="s">
        <v>125</v>
      </c>
      <c r="B39" s="90">
        <v>1</v>
      </c>
      <c r="C39" s="47">
        <v>160389</v>
      </c>
      <c r="D39" s="48">
        <v>2008</v>
      </c>
      <c r="E39" s="37" t="s">
        <v>11</v>
      </c>
      <c r="F39" s="49" t="s">
        <v>99</v>
      </c>
      <c r="G39" s="39"/>
    </row>
    <row r="40" spans="1:7" ht="12.75">
      <c r="A40" s="45" t="s">
        <v>126</v>
      </c>
      <c r="B40" s="90">
        <v>1</v>
      </c>
      <c r="C40" s="47">
        <v>160451</v>
      </c>
      <c r="D40" s="48">
        <v>2008</v>
      </c>
      <c r="E40" s="37" t="s">
        <v>11</v>
      </c>
      <c r="F40" s="49" t="s">
        <v>99</v>
      </c>
      <c r="G40" s="30"/>
    </row>
    <row r="41" spans="1:7" ht="12.75">
      <c r="A41" s="45" t="s">
        <v>133</v>
      </c>
      <c r="B41" s="90">
        <v>1</v>
      </c>
      <c r="C41" s="47">
        <v>160510</v>
      </c>
      <c r="D41" s="48">
        <v>2009</v>
      </c>
      <c r="E41" s="37" t="s">
        <v>11</v>
      </c>
      <c r="F41" s="49" t="s">
        <v>99</v>
      </c>
      <c r="G41" s="39"/>
    </row>
    <row r="42" spans="1:7" ht="12.75">
      <c r="A42" s="45" t="s">
        <v>304</v>
      </c>
      <c r="B42" s="90">
        <v>1</v>
      </c>
      <c r="C42" s="47">
        <v>156493</v>
      </c>
      <c r="D42" s="48">
        <v>2010</v>
      </c>
      <c r="E42" s="37" t="s">
        <v>286</v>
      </c>
      <c r="F42" s="49" t="s">
        <v>99</v>
      </c>
      <c r="G42" s="39"/>
    </row>
    <row r="43" spans="1:7" ht="12.75">
      <c r="A43" s="45" t="s">
        <v>312</v>
      </c>
      <c r="B43" s="90">
        <v>1</v>
      </c>
      <c r="C43" s="47">
        <v>156493</v>
      </c>
      <c r="D43" s="48">
        <v>2010</v>
      </c>
      <c r="E43" s="37" t="s">
        <v>286</v>
      </c>
      <c r="F43" s="49" t="s">
        <v>99</v>
      </c>
      <c r="G43" s="39"/>
    </row>
    <row r="44" spans="1:7" ht="12.75">
      <c r="A44" s="45" t="s">
        <v>311</v>
      </c>
      <c r="B44" s="90">
        <v>1</v>
      </c>
      <c r="C44" s="47">
        <v>158650</v>
      </c>
      <c r="D44" s="48">
        <v>2011</v>
      </c>
      <c r="E44" s="37" t="s">
        <v>11</v>
      </c>
      <c r="F44" s="49" t="s">
        <v>99</v>
      </c>
      <c r="G44" s="39"/>
    </row>
    <row r="45" spans="1:7" ht="12.75">
      <c r="A45" s="45" t="s">
        <v>314</v>
      </c>
      <c r="B45" s="90">
        <v>1</v>
      </c>
      <c r="C45" s="47">
        <v>158650</v>
      </c>
      <c r="D45" s="48">
        <v>2011</v>
      </c>
      <c r="E45" s="37" t="s">
        <v>11</v>
      </c>
      <c r="F45" s="49" t="s">
        <v>99</v>
      </c>
      <c r="G45" s="39"/>
    </row>
    <row r="46" spans="1:7" ht="12.75">
      <c r="A46" s="45" t="s">
        <v>317</v>
      </c>
      <c r="B46" s="90">
        <v>1</v>
      </c>
      <c r="C46" s="47">
        <v>158482</v>
      </c>
      <c r="D46" s="48">
        <v>2011</v>
      </c>
      <c r="E46" s="37" t="s">
        <v>11</v>
      </c>
      <c r="F46" s="49" t="s">
        <v>99</v>
      </c>
      <c r="G46" s="39"/>
    </row>
    <row r="47" spans="1:7" ht="12.75">
      <c r="A47" s="45" t="s">
        <v>313</v>
      </c>
      <c r="B47" s="90">
        <v>1</v>
      </c>
      <c r="C47" s="47">
        <v>158529</v>
      </c>
      <c r="D47" s="48">
        <v>2012</v>
      </c>
      <c r="E47" s="37" t="s">
        <v>11</v>
      </c>
      <c r="F47" s="49" t="s">
        <v>99</v>
      </c>
      <c r="G47" s="39"/>
    </row>
    <row r="48" spans="1:7" ht="12.75">
      <c r="A48" s="45" t="s">
        <v>321</v>
      </c>
      <c r="B48" s="90">
        <v>1</v>
      </c>
      <c r="C48" s="47">
        <v>158542</v>
      </c>
      <c r="D48" s="48">
        <v>2012</v>
      </c>
      <c r="E48" s="37" t="s">
        <v>11</v>
      </c>
      <c r="F48" s="49" t="s">
        <v>99</v>
      </c>
      <c r="G48" s="39"/>
    </row>
    <row r="49" spans="1:7" ht="12.75">
      <c r="A49" s="45" t="s">
        <v>318</v>
      </c>
      <c r="B49" s="90">
        <v>1</v>
      </c>
      <c r="C49" s="47">
        <v>158368</v>
      </c>
      <c r="D49" s="48">
        <v>2013</v>
      </c>
      <c r="E49" s="37" t="s">
        <v>11</v>
      </c>
      <c r="F49" s="49" t="s">
        <v>99</v>
      </c>
      <c r="G49" s="39"/>
    </row>
    <row r="50" spans="1:7" ht="12.75">
      <c r="A50" s="118" t="s">
        <v>106</v>
      </c>
      <c r="B50" s="90"/>
      <c r="C50" s="47"/>
      <c r="D50" s="48"/>
      <c r="E50" s="37"/>
      <c r="F50" s="49"/>
      <c r="G50" s="39"/>
    </row>
    <row r="51" spans="1:6" ht="12.75">
      <c r="A51" s="45" t="s">
        <v>215</v>
      </c>
      <c r="B51" s="86">
        <v>0.5</v>
      </c>
      <c r="C51" s="47">
        <v>319000</v>
      </c>
      <c r="D51" s="89">
        <v>2013</v>
      </c>
      <c r="E51" s="37" t="s">
        <v>153</v>
      </c>
      <c r="F51" s="49" t="s">
        <v>201</v>
      </c>
    </row>
    <row r="52" spans="1:6" ht="12.75">
      <c r="A52" s="49"/>
      <c r="B52" s="46"/>
      <c r="C52" s="51"/>
      <c r="D52" s="50"/>
      <c r="E52" s="50"/>
      <c r="F52" s="49"/>
    </row>
    <row r="53" spans="1:6" ht="13.5" thickBot="1">
      <c r="A53" s="53" t="s">
        <v>34</v>
      </c>
      <c r="B53" s="55">
        <f>COUNT(C6:C51)</f>
        <v>43</v>
      </c>
      <c r="C53" s="55"/>
      <c r="D53" s="56"/>
      <c r="E53" s="56"/>
      <c r="F53" s="57"/>
    </row>
    <row r="54" spans="1:6" s="27" customFormat="1" ht="12.75">
      <c r="A54" s="58"/>
      <c r="B54" s="70"/>
      <c r="C54" s="60"/>
      <c r="D54" s="61"/>
      <c r="E54" s="61"/>
      <c r="F54" s="39"/>
    </row>
    <row r="55" spans="1:8" ht="12.75">
      <c r="A55" s="40" t="s">
        <v>189</v>
      </c>
      <c r="B55" s="41" t="s">
        <v>8</v>
      </c>
      <c r="C55" s="42" t="s">
        <v>0</v>
      </c>
      <c r="D55" s="41" t="s">
        <v>1</v>
      </c>
      <c r="E55" s="41" t="s">
        <v>324</v>
      </c>
      <c r="F55" s="43" t="s">
        <v>9</v>
      </c>
      <c r="G55" s="39"/>
      <c r="H55" s="45"/>
    </row>
    <row r="56" spans="1:8" ht="12.75">
      <c r="A56" s="118" t="s">
        <v>150</v>
      </c>
      <c r="B56" s="46"/>
      <c r="C56" s="47"/>
      <c r="D56" s="48"/>
      <c r="E56" s="48"/>
      <c r="F56" s="49"/>
      <c r="H56" s="52"/>
    </row>
    <row r="57" spans="1:8" ht="12.75">
      <c r="A57" s="45" t="s">
        <v>287</v>
      </c>
      <c r="B57" s="46" t="s">
        <v>18</v>
      </c>
      <c r="C57" s="47">
        <v>114380</v>
      </c>
      <c r="D57" s="48">
        <v>2011</v>
      </c>
      <c r="E57" s="37" t="s">
        <v>294</v>
      </c>
      <c r="F57" s="49" t="s">
        <v>172</v>
      </c>
      <c r="G57" s="39"/>
      <c r="H57" s="49"/>
    </row>
    <row r="58" spans="1:8" ht="12.75">
      <c r="A58" s="118" t="s">
        <v>109</v>
      </c>
      <c r="B58" s="46"/>
      <c r="C58" s="47"/>
      <c r="D58" s="48"/>
      <c r="E58" s="48"/>
      <c r="F58" s="49"/>
      <c r="H58" s="52"/>
    </row>
    <row r="59" spans="1:8" ht="12.75">
      <c r="A59" s="45" t="s">
        <v>264</v>
      </c>
      <c r="B59" s="46" t="s">
        <v>18</v>
      </c>
      <c r="C59" s="47">
        <v>106638</v>
      </c>
      <c r="D59" s="48">
        <v>2002</v>
      </c>
      <c r="E59" s="37" t="s">
        <v>13</v>
      </c>
      <c r="F59" s="49" t="s">
        <v>172</v>
      </c>
      <c r="H59" s="52"/>
    </row>
    <row r="60" spans="1:8" ht="12.75">
      <c r="A60" s="45" t="s">
        <v>281</v>
      </c>
      <c r="B60" s="46" t="s">
        <v>18</v>
      </c>
      <c r="C60" s="47">
        <v>105167</v>
      </c>
      <c r="D60" s="48">
        <v>2003</v>
      </c>
      <c r="E60" s="37" t="s">
        <v>14</v>
      </c>
      <c r="F60" s="49" t="s">
        <v>282</v>
      </c>
      <c r="H60" s="52"/>
    </row>
    <row r="61" spans="1:8" ht="12.75">
      <c r="A61" s="45" t="s">
        <v>336</v>
      </c>
      <c r="B61" s="46" t="s">
        <v>18</v>
      </c>
      <c r="C61" s="47">
        <v>105109</v>
      </c>
      <c r="D61" s="48">
        <v>2003</v>
      </c>
      <c r="E61" s="37" t="s">
        <v>14</v>
      </c>
      <c r="F61" s="49" t="s">
        <v>282</v>
      </c>
      <c r="H61" s="52"/>
    </row>
    <row r="62" spans="1:8" ht="12.75">
      <c r="A62" s="45" t="s">
        <v>327</v>
      </c>
      <c r="B62" s="46" t="s">
        <v>18</v>
      </c>
      <c r="C62" s="47">
        <v>105827</v>
      </c>
      <c r="D62" s="48">
        <v>2007</v>
      </c>
      <c r="E62" s="37" t="s">
        <v>13</v>
      </c>
      <c r="F62" s="49" t="s">
        <v>99</v>
      </c>
      <c r="H62" s="52"/>
    </row>
    <row r="63" spans="1:8" ht="12.75">
      <c r="A63" s="45" t="s">
        <v>192</v>
      </c>
      <c r="B63" s="46" t="s">
        <v>18</v>
      </c>
      <c r="C63" s="47">
        <v>105387</v>
      </c>
      <c r="D63" s="48">
        <v>2008</v>
      </c>
      <c r="E63" s="37" t="s">
        <v>161</v>
      </c>
      <c r="F63" s="49" t="s">
        <v>193</v>
      </c>
      <c r="H63" s="52"/>
    </row>
    <row r="64" spans="1:8" ht="12.75">
      <c r="A64" s="49"/>
      <c r="B64" s="50"/>
      <c r="C64" s="51"/>
      <c r="D64" s="50"/>
      <c r="E64" s="50"/>
      <c r="F64" s="49"/>
      <c r="H64" s="52"/>
    </row>
    <row r="65" spans="1:8" ht="13.5" thickBot="1">
      <c r="A65" s="53" t="s">
        <v>34</v>
      </c>
      <c r="B65" s="54">
        <f>COUNT(C57:C63)</f>
        <v>6</v>
      </c>
      <c r="C65" s="55"/>
      <c r="D65" s="56"/>
      <c r="E65" s="56"/>
      <c r="F65" s="57"/>
      <c r="H65" s="52"/>
    </row>
    <row r="66" spans="1:7" ht="12.75">
      <c r="A66" s="58"/>
      <c r="B66" s="59"/>
      <c r="C66" s="60"/>
      <c r="D66" s="61"/>
      <c r="E66" s="61"/>
      <c r="F66" s="39"/>
      <c r="G66" s="39"/>
    </row>
    <row r="67" ht="13.5" thickBot="1"/>
    <row r="68" spans="1:6" ht="13.5" thickBot="1">
      <c r="A68" s="9" t="s">
        <v>82</v>
      </c>
      <c r="B68" s="121" t="s">
        <v>30</v>
      </c>
      <c r="C68" s="122"/>
      <c r="D68" s="122"/>
      <c r="E68" s="122"/>
      <c r="F68" s="124"/>
    </row>
    <row r="69" spans="1:6" ht="26.25" thickBot="1">
      <c r="A69" s="113"/>
      <c r="B69" s="119" t="s">
        <v>27</v>
      </c>
      <c r="C69" s="25" t="s">
        <v>164</v>
      </c>
      <c r="D69" s="25" t="s">
        <v>29</v>
      </c>
      <c r="E69" s="25"/>
      <c r="F69" s="115" t="s">
        <v>23</v>
      </c>
    </row>
    <row r="70" spans="1:6" ht="12.75">
      <c r="A70" s="28" t="s">
        <v>136</v>
      </c>
      <c r="B70" s="105">
        <f>COUNT(C6:C12)</f>
        <v>7</v>
      </c>
      <c r="C70" s="4">
        <f>COUNT(C57:C57)</f>
        <v>1</v>
      </c>
      <c r="D70" s="4">
        <f>COUNT(#REF!)</f>
        <v>0</v>
      </c>
      <c r="E70" s="4"/>
      <c r="F70" s="6">
        <f>SUM(B70:D70)</f>
        <v>8</v>
      </c>
    </row>
    <row r="71" spans="1:8" ht="12.75">
      <c r="A71" s="28" t="s">
        <v>236</v>
      </c>
      <c r="B71" s="105">
        <f>COUNT(C14:C27)</f>
        <v>14</v>
      </c>
      <c r="C71" s="4">
        <f>COUNT(C59:C63)</f>
        <v>5</v>
      </c>
      <c r="D71" s="4">
        <v>0</v>
      </c>
      <c r="E71" s="4"/>
      <c r="F71" s="6">
        <f>SUM(B71:D71)</f>
        <v>19</v>
      </c>
      <c r="H71" s="64"/>
    </row>
    <row r="72" spans="1:8" ht="12.75">
      <c r="A72" s="28" t="s">
        <v>235</v>
      </c>
      <c r="B72" s="105">
        <f>COUNT(C29:C49)</f>
        <v>21</v>
      </c>
      <c r="C72" s="4">
        <v>0</v>
      </c>
      <c r="D72" s="4">
        <v>0</v>
      </c>
      <c r="E72" s="4"/>
      <c r="F72" s="6">
        <f>SUM(B72:D72)</f>
        <v>21</v>
      </c>
      <c r="H72" s="39"/>
    </row>
    <row r="73" spans="1:8" ht="13.5" thickBot="1">
      <c r="A73" s="28" t="s">
        <v>237</v>
      </c>
      <c r="B73" s="105">
        <f>COUNT(C51:C51)</f>
        <v>1</v>
      </c>
      <c r="C73" s="4">
        <v>0</v>
      </c>
      <c r="D73" s="4">
        <v>0</v>
      </c>
      <c r="E73" s="4"/>
      <c r="F73" s="6">
        <f>SUM(B73:D73)</f>
        <v>1</v>
      </c>
      <c r="H73" s="39"/>
    </row>
    <row r="74" spans="1:8" ht="13.5" thickBot="1">
      <c r="A74" s="33" t="s">
        <v>23</v>
      </c>
      <c r="B74" s="106">
        <f>SUM(B70:B73)</f>
        <v>43</v>
      </c>
      <c r="C74" s="7">
        <f>SUM(C70:C73)</f>
        <v>6</v>
      </c>
      <c r="D74" s="7">
        <f>SUM(D70:D73)</f>
        <v>0</v>
      </c>
      <c r="E74" s="7"/>
      <c r="F74" s="107">
        <f>SUM(F70:F73)</f>
        <v>49</v>
      </c>
      <c r="H74" s="39"/>
    </row>
  </sheetData>
  <sheetProtection/>
  <mergeCells count="1">
    <mergeCell ref="B68:F68"/>
  </mergeCells>
  <printOptions/>
  <pageMargins left="0.25" right="0.25" top="0.75" bottom="0.75" header="0.3" footer="0.3"/>
  <pageSetup fitToHeight="0" fitToWidth="1" horizontalDpi="600" verticalDpi="600" orientation="portrait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22">
      <selection activeCell="E38" sqref="E38"/>
    </sheetView>
  </sheetViews>
  <sheetFormatPr defaultColWidth="82.57421875" defaultRowHeight="12.75"/>
  <cols>
    <col min="1" max="1" width="36.00390625" style="19" bestFit="1" customWidth="1"/>
    <col min="2" max="2" width="11.421875" style="11" bestFit="1" customWidth="1"/>
    <col min="3" max="3" width="19.421875" style="11" bestFit="1" customWidth="1"/>
    <col min="4" max="4" width="8.00390625" style="11" bestFit="1" customWidth="1"/>
    <col min="5" max="16384" width="82.57421875" style="11" customWidth="1"/>
  </cols>
  <sheetData>
    <row r="1" s="12" customFormat="1" ht="13.5" thickBot="1">
      <c r="A1" s="20" t="s">
        <v>118</v>
      </c>
    </row>
    <row r="2" spans="1:4" ht="12.75">
      <c r="A2" s="125" t="s">
        <v>102</v>
      </c>
      <c r="B2" s="13" t="s">
        <v>103</v>
      </c>
      <c r="C2" s="13" t="s">
        <v>81</v>
      </c>
      <c r="D2" s="127" t="s">
        <v>23</v>
      </c>
    </row>
    <row r="3" spans="1:4" ht="13.5" thickBot="1">
      <c r="A3" s="126"/>
      <c r="B3" s="14" t="s">
        <v>104</v>
      </c>
      <c r="C3" s="14" t="s">
        <v>105</v>
      </c>
      <c r="D3" s="128"/>
    </row>
    <row r="4" spans="1:4" ht="13.5" thickBot="1">
      <c r="A4" s="17" t="s">
        <v>106</v>
      </c>
      <c r="B4" s="15">
        <v>1</v>
      </c>
      <c r="C4" s="15" t="s">
        <v>107</v>
      </c>
      <c r="D4" s="15">
        <v>1</v>
      </c>
    </row>
    <row r="5" spans="1:4" ht="13.5" thickBot="1">
      <c r="A5" s="17" t="s">
        <v>108</v>
      </c>
      <c r="B5" s="15">
        <v>32</v>
      </c>
      <c r="C5" s="15">
        <v>10</v>
      </c>
      <c r="D5" s="15">
        <v>42</v>
      </c>
    </row>
    <row r="6" spans="1:4" ht="13.5" thickBot="1">
      <c r="A6" s="17" t="s">
        <v>109</v>
      </c>
      <c r="B6" s="15">
        <v>58</v>
      </c>
      <c r="C6" s="15">
        <v>1</v>
      </c>
      <c r="D6" s="15">
        <v>59</v>
      </c>
    </row>
    <row r="7" spans="1:4" ht="13.5" thickBot="1">
      <c r="A7" s="17" t="s">
        <v>110</v>
      </c>
      <c r="B7" s="15">
        <v>1</v>
      </c>
      <c r="C7" s="15" t="s">
        <v>111</v>
      </c>
      <c r="D7" s="15">
        <v>1</v>
      </c>
    </row>
    <row r="8" spans="1:4" ht="13.5" thickBot="1">
      <c r="A8" s="17" t="s">
        <v>112</v>
      </c>
      <c r="B8" s="15">
        <v>11</v>
      </c>
      <c r="C8" s="15" t="s">
        <v>111</v>
      </c>
      <c r="D8" s="15">
        <v>11</v>
      </c>
    </row>
    <row r="9" spans="1:4" ht="13.5" thickBot="1">
      <c r="A9" s="17" t="s">
        <v>113</v>
      </c>
      <c r="B9" s="15">
        <v>18</v>
      </c>
      <c r="C9" s="15">
        <v>1</v>
      </c>
      <c r="D9" s="15">
        <v>19</v>
      </c>
    </row>
    <row r="10" spans="1:4" ht="13.5" thickBot="1">
      <c r="A10" s="17" t="s">
        <v>114</v>
      </c>
      <c r="B10" s="15">
        <v>22</v>
      </c>
      <c r="C10" s="15">
        <v>11</v>
      </c>
      <c r="D10" s="15">
        <v>33</v>
      </c>
    </row>
    <row r="11" spans="1:4" ht="13.5" thickBot="1">
      <c r="A11" s="17" t="s">
        <v>115</v>
      </c>
      <c r="B11" s="15">
        <v>5</v>
      </c>
      <c r="C11" s="15" t="s">
        <v>111</v>
      </c>
      <c r="D11" s="15">
        <v>5</v>
      </c>
    </row>
    <row r="12" spans="1:4" ht="13.5" thickBot="1">
      <c r="A12" s="18" t="s">
        <v>23</v>
      </c>
      <c r="B12" s="16">
        <v>148</v>
      </c>
      <c r="C12" s="16">
        <v>23</v>
      </c>
      <c r="D12" s="16">
        <v>171</v>
      </c>
    </row>
    <row r="13" spans="1:4" s="23" customFormat="1" ht="12.75">
      <c r="A13" s="21"/>
      <c r="B13" s="22"/>
      <c r="C13" s="22"/>
      <c r="D13" s="22"/>
    </row>
    <row r="15" ht="13.5" thickBot="1">
      <c r="A15" s="20" t="s">
        <v>116</v>
      </c>
    </row>
    <row r="16" spans="1:4" ht="12.75">
      <c r="A16" s="125" t="s">
        <v>102</v>
      </c>
      <c r="B16" s="13" t="s">
        <v>103</v>
      </c>
      <c r="C16" s="13" t="s">
        <v>81</v>
      </c>
      <c r="D16" s="127" t="s">
        <v>23</v>
      </c>
    </row>
    <row r="17" spans="1:4" ht="13.5" thickBot="1">
      <c r="A17" s="126"/>
      <c r="B17" s="14" t="s">
        <v>104</v>
      </c>
      <c r="C17" s="14" t="s">
        <v>105</v>
      </c>
      <c r="D17" s="128"/>
    </row>
    <row r="18" spans="1:4" ht="13.5" thickBot="1">
      <c r="A18" s="17" t="s">
        <v>106</v>
      </c>
      <c r="B18" s="15">
        <v>1</v>
      </c>
      <c r="C18" s="15">
        <v>0</v>
      </c>
      <c r="D18" s="15">
        <f>SUM(B18:C18)</f>
        <v>1</v>
      </c>
    </row>
    <row r="19" spans="1:4" ht="13.5" thickBot="1">
      <c r="A19" s="17" t="s">
        <v>108</v>
      </c>
      <c r="B19" s="15">
        <v>21</v>
      </c>
      <c r="C19" s="15">
        <v>10</v>
      </c>
      <c r="D19" s="15">
        <f aca="true" t="shared" si="0" ref="D19:D25">SUM(B19:C19)</f>
        <v>31</v>
      </c>
    </row>
    <row r="20" spans="1:4" ht="13.5" thickBot="1">
      <c r="A20" s="17" t="s">
        <v>109</v>
      </c>
      <c r="B20" s="15">
        <v>55</v>
      </c>
      <c r="C20" s="15">
        <v>0</v>
      </c>
      <c r="D20" s="15">
        <f t="shared" si="0"/>
        <v>55</v>
      </c>
    </row>
    <row r="21" spans="1:4" ht="13.5" thickBot="1">
      <c r="A21" s="17" t="s">
        <v>110</v>
      </c>
      <c r="B21" s="15">
        <v>1</v>
      </c>
      <c r="C21" s="15">
        <v>0</v>
      </c>
      <c r="D21" s="15">
        <f t="shared" si="0"/>
        <v>1</v>
      </c>
    </row>
    <row r="22" spans="1:4" ht="13.5" thickBot="1">
      <c r="A22" s="17" t="s">
        <v>112</v>
      </c>
      <c r="B22" s="15">
        <v>9</v>
      </c>
      <c r="C22" s="15">
        <v>0</v>
      </c>
      <c r="D22" s="15">
        <f t="shared" si="0"/>
        <v>9</v>
      </c>
    </row>
    <row r="23" spans="1:4" ht="13.5" thickBot="1">
      <c r="A23" s="17" t="s">
        <v>113</v>
      </c>
      <c r="B23" s="15">
        <v>15</v>
      </c>
      <c r="C23" s="15">
        <v>1</v>
      </c>
      <c r="D23" s="15">
        <f t="shared" si="0"/>
        <v>16</v>
      </c>
    </row>
    <row r="24" spans="1:4" ht="13.5" thickBot="1">
      <c r="A24" s="17" t="s">
        <v>114</v>
      </c>
      <c r="B24" s="15">
        <v>10</v>
      </c>
      <c r="C24" s="15">
        <v>0</v>
      </c>
      <c r="D24" s="15">
        <f t="shared" si="0"/>
        <v>10</v>
      </c>
    </row>
    <row r="25" spans="1:4" ht="13.5" thickBot="1">
      <c r="A25" s="17" t="s">
        <v>115</v>
      </c>
      <c r="B25" s="15">
        <v>0</v>
      </c>
      <c r="C25" s="15">
        <v>0</v>
      </c>
      <c r="D25" s="15">
        <f t="shared" si="0"/>
        <v>0</v>
      </c>
    </row>
    <row r="26" spans="1:4" ht="13.5" thickBot="1">
      <c r="A26" s="18" t="s">
        <v>23</v>
      </c>
      <c r="B26" s="16">
        <f>SUM(B18:B25)</f>
        <v>112</v>
      </c>
      <c r="C26" s="16">
        <f>SUM(C18:C25)</f>
        <v>11</v>
      </c>
      <c r="D26" s="16">
        <f>SUM(B26:C26)</f>
        <v>123</v>
      </c>
    </row>
    <row r="29" ht="13.5" thickBot="1">
      <c r="A29" s="20" t="s">
        <v>117</v>
      </c>
    </row>
    <row r="30" spans="1:4" ht="12.75">
      <c r="A30" s="125" t="s">
        <v>102</v>
      </c>
      <c r="B30" s="13" t="s">
        <v>103</v>
      </c>
      <c r="C30" s="13" t="s">
        <v>81</v>
      </c>
      <c r="D30" s="127" t="s">
        <v>23</v>
      </c>
    </row>
    <row r="31" spans="1:4" ht="13.5" thickBot="1">
      <c r="A31" s="126"/>
      <c r="B31" s="14" t="s">
        <v>104</v>
      </c>
      <c r="C31" s="14" t="s">
        <v>105</v>
      </c>
      <c r="D31" s="128"/>
    </row>
    <row r="32" spans="1:4" ht="13.5" thickBot="1">
      <c r="A32" s="17" t="s">
        <v>106</v>
      </c>
      <c r="B32" s="15">
        <v>0</v>
      </c>
      <c r="C32" s="15">
        <v>0</v>
      </c>
      <c r="D32" s="15">
        <f>SUM(B32:C32)</f>
        <v>0</v>
      </c>
    </row>
    <row r="33" spans="1:4" ht="13.5" thickBot="1">
      <c r="A33" s="17" t="s">
        <v>108</v>
      </c>
      <c r="B33" s="15">
        <v>6</v>
      </c>
      <c r="C33" s="15">
        <v>0</v>
      </c>
      <c r="D33" s="15">
        <f aca="true" t="shared" si="1" ref="D33:D39">SUM(B33:C33)</f>
        <v>6</v>
      </c>
    </row>
    <row r="34" spans="1:4" ht="13.5" thickBot="1">
      <c r="A34" s="17" t="s">
        <v>109</v>
      </c>
      <c r="B34" s="15">
        <v>3</v>
      </c>
      <c r="C34" s="15">
        <v>0</v>
      </c>
      <c r="D34" s="15">
        <f t="shared" si="1"/>
        <v>3</v>
      </c>
    </row>
    <row r="35" spans="1:4" ht="13.5" thickBot="1">
      <c r="A35" s="17" t="s">
        <v>110</v>
      </c>
      <c r="B35" s="15">
        <v>0</v>
      </c>
      <c r="C35" s="15">
        <v>0</v>
      </c>
      <c r="D35" s="15">
        <f t="shared" si="1"/>
        <v>0</v>
      </c>
    </row>
    <row r="36" spans="1:4" ht="13.5" thickBot="1">
      <c r="A36" s="17" t="s">
        <v>112</v>
      </c>
      <c r="B36" s="15">
        <v>2</v>
      </c>
      <c r="C36" s="15">
        <v>0</v>
      </c>
      <c r="D36" s="15">
        <f t="shared" si="1"/>
        <v>2</v>
      </c>
    </row>
    <row r="37" spans="1:4" ht="13.5" thickBot="1">
      <c r="A37" s="17" t="s">
        <v>113</v>
      </c>
      <c r="B37" s="15">
        <v>1</v>
      </c>
      <c r="C37" s="15">
        <v>0</v>
      </c>
      <c r="D37" s="15">
        <f t="shared" si="1"/>
        <v>1</v>
      </c>
    </row>
    <row r="38" spans="1:4" ht="13.5" thickBot="1">
      <c r="A38" s="17" t="s">
        <v>114</v>
      </c>
      <c r="B38" s="15">
        <v>14</v>
      </c>
      <c r="C38" s="15">
        <v>9</v>
      </c>
      <c r="D38" s="15">
        <f t="shared" si="1"/>
        <v>23</v>
      </c>
    </row>
    <row r="39" spans="1:4" ht="13.5" thickBot="1">
      <c r="A39" s="17" t="s">
        <v>115</v>
      </c>
      <c r="B39" s="15">
        <v>7</v>
      </c>
      <c r="C39" s="15">
        <v>0</v>
      </c>
      <c r="D39" s="15">
        <f t="shared" si="1"/>
        <v>7</v>
      </c>
    </row>
    <row r="40" spans="1:4" ht="13.5" thickBot="1">
      <c r="A40" s="18" t="s">
        <v>23</v>
      </c>
      <c r="B40" s="16">
        <f>SUM(B32:B39)</f>
        <v>33</v>
      </c>
      <c r="C40" s="16">
        <f>SUM(C32:C39)</f>
        <v>9</v>
      </c>
      <c r="D40" s="16">
        <f>SUM(B40:C40)</f>
        <v>42</v>
      </c>
    </row>
    <row r="43" spans="1:4" ht="13.5" thickBot="1">
      <c r="A43" s="20" t="s">
        <v>23</v>
      </c>
      <c r="B43" s="12"/>
      <c r="C43" s="12"/>
      <c r="D43" s="12"/>
    </row>
    <row r="44" spans="1:4" ht="12.75">
      <c r="A44" s="125" t="s">
        <v>102</v>
      </c>
      <c r="B44" s="13" t="s">
        <v>103</v>
      </c>
      <c r="C44" s="13" t="s">
        <v>81</v>
      </c>
      <c r="D44" s="127" t="s">
        <v>23</v>
      </c>
    </row>
    <row r="45" spans="1:4" ht="13.5" thickBot="1">
      <c r="A45" s="126"/>
      <c r="B45" s="14" t="s">
        <v>104</v>
      </c>
      <c r="C45" s="14" t="s">
        <v>105</v>
      </c>
      <c r="D45" s="128"/>
    </row>
    <row r="46" spans="1:4" ht="13.5" thickBot="1">
      <c r="A46" s="17" t="s">
        <v>106</v>
      </c>
      <c r="B46" s="15">
        <f aca="true" t="shared" si="2" ref="B46:D52">B32+B18</f>
        <v>1</v>
      </c>
      <c r="C46" s="15">
        <f t="shared" si="2"/>
        <v>0</v>
      </c>
      <c r="D46" s="15">
        <f t="shared" si="2"/>
        <v>1</v>
      </c>
    </row>
    <row r="47" spans="1:4" ht="13.5" thickBot="1">
      <c r="A47" s="17" t="s">
        <v>108</v>
      </c>
      <c r="B47" s="15">
        <f t="shared" si="2"/>
        <v>27</v>
      </c>
      <c r="C47" s="15">
        <f t="shared" si="2"/>
        <v>10</v>
      </c>
      <c r="D47" s="15">
        <f t="shared" si="2"/>
        <v>37</v>
      </c>
    </row>
    <row r="48" spans="1:4" ht="13.5" thickBot="1">
      <c r="A48" s="17" t="s">
        <v>109</v>
      </c>
      <c r="B48" s="15">
        <f t="shared" si="2"/>
        <v>58</v>
      </c>
      <c r="C48" s="15">
        <f t="shared" si="2"/>
        <v>0</v>
      </c>
      <c r="D48" s="15">
        <f t="shared" si="2"/>
        <v>58</v>
      </c>
    </row>
    <row r="49" spans="1:4" ht="13.5" thickBot="1">
      <c r="A49" s="17" t="s">
        <v>110</v>
      </c>
      <c r="B49" s="15">
        <f t="shared" si="2"/>
        <v>1</v>
      </c>
      <c r="C49" s="15">
        <f t="shared" si="2"/>
        <v>0</v>
      </c>
      <c r="D49" s="15">
        <f t="shared" si="2"/>
        <v>1</v>
      </c>
    </row>
    <row r="50" spans="1:4" ht="13.5" thickBot="1">
      <c r="A50" s="17" t="s">
        <v>112</v>
      </c>
      <c r="B50" s="15">
        <f t="shared" si="2"/>
        <v>11</v>
      </c>
      <c r="C50" s="15">
        <f t="shared" si="2"/>
        <v>0</v>
      </c>
      <c r="D50" s="15">
        <f t="shared" si="2"/>
        <v>11</v>
      </c>
    </row>
    <row r="51" spans="1:4" ht="13.5" thickBot="1">
      <c r="A51" s="17" t="s">
        <v>113</v>
      </c>
      <c r="B51" s="15">
        <f t="shared" si="2"/>
        <v>16</v>
      </c>
      <c r="C51" s="15">
        <f t="shared" si="2"/>
        <v>1</v>
      </c>
      <c r="D51" s="15">
        <f t="shared" si="2"/>
        <v>17</v>
      </c>
    </row>
    <row r="52" spans="1:4" ht="13.5" thickBot="1">
      <c r="A52" s="17" t="s">
        <v>114</v>
      </c>
      <c r="B52" s="15">
        <f t="shared" si="2"/>
        <v>24</v>
      </c>
      <c r="C52" s="15">
        <f t="shared" si="2"/>
        <v>9</v>
      </c>
      <c r="D52" s="15">
        <f t="shared" si="2"/>
        <v>33</v>
      </c>
    </row>
    <row r="53" spans="1:4" ht="13.5" thickBot="1">
      <c r="A53" s="17" t="s">
        <v>115</v>
      </c>
      <c r="B53" s="15">
        <f aca="true" t="shared" si="3" ref="B53:D54">B39+B25</f>
        <v>7</v>
      </c>
      <c r="C53" s="15">
        <f t="shared" si="3"/>
        <v>0</v>
      </c>
      <c r="D53" s="15">
        <f t="shared" si="3"/>
        <v>7</v>
      </c>
    </row>
    <row r="54" spans="1:4" ht="13.5" thickBot="1">
      <c r="A54" s="18" t="s">
        <v>23</v>
      </c>
      <c r="B54" s="16">
        <f t="shared" si="3"/>
        <v>145</v>
      </c>
      <c r="C54" s="16">
        <f t="shared" si="3"/>
        <v>20</v>
      </c>
      <c r="D54" s="16">
        <f t="shared" si="3"/>
        <v>165</v>
      </c>
    </row>
  </sheetData>
  <sheetProtection/>
  <mergeCells count="8">
    <mergeCell ref="A30:A31"/>
    <mergeCell ref="D30:D31"/>
    <mergeCell ref="A44:A45"/>
    <mergeCell ref="D44:D45"/>
    <mergeCell ref="A2:A3"/>
    <mergeCell ref="D2:D3"/>
    <mergeCell ref="A16:A17"/>
    <mergeCell ref="D16:D1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Teekay Shipping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Jerome Holland</dc:creator>
  <cp:keywords/>
  <dc:description/>
  <cp:lastModifiedBy>Denisa Orlandea</cp:lastModifiedBy>
  <cp:lastPrinted>2014-06-03T22:49:15Z</cp:lastPrinted>
  <dcterms:created xsi:type="dcterms:W3CDTF">2002-12-03T16:14:37Z</dcterms:created>
  <dcterms:modified xsi:type="dcterms:W3CDTF">2017-02-08T23:52:29Z</dcterms:modified>
  <cp:category/>
  <cp:version/>
  <cp:contentType/>
  <cp:contentStatus/>
</cp:coreProperties>
</file>